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★TABB_台東区\3_発信文書\2026\他地区\202060809_第30回東京都大会\"/>
    </mc:Choice>
  </mc:AlternateContent>
  <xr:revisionPtr revIDLastSave="0" documentId="13_ncr:1_{297698FC-25C2-4AC1-9FCE-F781EDA7908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①第30回　東京都　開催要項  " sheetId="11" r:id="rId1"/>
    <sheet name="②2026年度関東大会シード保有チーム1" sheetId="14" r:id="rId2"/>
    <sheet name="③第30回　東京都大会申込書" sheetId="10" r:id="rId3"/>
    <sheet name="成績順位表" sheetId="15" r:id="rId4"/>
    <sheet name="④コラボチーム申請書 (2026年)" sheetId="13" r:id="rId5"/>
  </sheets>
  <externalReferences>
    <externalReference r:id="rId6"/>
    <externalReference r:id="rId7"/>
    <externalReference r:id="rId8"/>
  </externalReferences>
  <definedNames>
    <definedName name="Bモｰド切替">[1]!Bモｰド切替</definedName>
    <definedName name="_xlnm.Print_Area" localSheetId="0">'①第30回　東京都　開催要項  '!$A$1:$M$53</definedName>
    <definedName name="_xlnm.Print_Area" localSheetId="1">②2026年度関東大会シード保有チーム1!$A$1:$Q$87</definedName>
    <definedName name="_xlnm.Print_Area" localSheetId="2">'③第30回　東京都大会申込書'!$A$1:$AR$73</definedName>
    <definedName name="_xlnm.Print_Area" localSheetId="4">'④コラボチーム申請書 (2026年)'!$A$1:$Q$40</definedName>
    <definedName name="_xlnm.Print_Area" localSheetId="3">成績順位表!$B$1:$L$47</definedName>
    <definedName name="ユーザー">[2]説明!#REF!</definedName>
    <definedName name="負荷計算">[3]!負荷計算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4" l="1"/>
  <c r="C5" i="14"/>
  <c r="G77" i="14"/>
  <c r="G62" i="14"/>
  <c r="C69" i="14" l="1"/>
  <c r="P68" i="14"/>
  <c r="O68" i="14"/>
  <c r="N68" i="14"/>
  <c r="M68" i="14"/>
  <c r="L68" i="14"/>
  <c r="K68" i="14"/>
  <c r="P67" i="14"/>
  <c r="O67" i="14"/>
  <c r="O69" i="14" s="1"/>
  <c r="N67" i="14"/>
  <c r="N69" i="14" s="1"/>
  <c r="M67" i="14"/>
  <c r="L67" i="14"/>
  <c r="K67" i="14"/>
  <c r="K69" i="14" s="1"/>
  <c r="C43" i="14"/>
  <c r="G37" i="14"/>
  <c r="C21" i="14"/>
  <c r="G23" i="14"/>
  <c r="G15" i="14"/>
  <c r="C13" i="14"/>
  <c r="G5" i="14"/>
  <c r="G2" i="14" l="1"/>
  <c r="T24" i="14"/>
  <c r="U12" i="14"/>
  <c r="L77" i="14"/>
  <c r="P77" i="14"/>
  <c r="U10" i="14"/>
  <c r="L76" i="14"/>
  <c r="P76" i="14"/>
  <c r="N77" i="14"/>
  <c r="O76" i="14"/>
  <c r="M76" i="14"/>
  <c r="K77" i="14"/>
  <c r="O77" i="14"/>
  <c r="T9" i="14"/>
  <c r="T31" i="14"/>
  <c r="U32" i="14"/>
  <c r="U16" i="14"/>
  <c r="T19" i="14"/>
  <c r="T25" i="14"/>
  <c r="U14" i="14"/>
  <c r="U20" i="14"/>
  <c r="T15" i="14"/>
  <c r="T29" i="14"/>
  <c r="T13" i="14"/>
  <c r="T11" i="14"/>
  <c r="U26" i="14"/>
  <c r="M69" i="14"/>
  <c r="K76" i="14"/>
  <c r="M77" i="14"/>
  <c r="U7" i="14"/>
  <c r="T10" i="14"/>
  <c r="U11" i="14"/>
  <c r="T14" i="14"/>
  <c r="T16" i="14"/>
  <c r="U17" i="14"/>
  <c r="T20" i="14"/>
  <c r="U21" i="14"/>
  <c r="T26" i="14"/>
  <c r="U27" i="14"/>
  <c r="T30" i="14"/>
  <c r="U31" i="14"/>
  <c r="L69" i="14"/>
  <c r="P69" i="14"/>
  <c r="N76" i="14"/>
  <c r="U30" i="14"/>
  <c r="T8" i="14"/>
  <c r="U9" i="14"/>
  <c r="T12" i="14"/>
  <c r="U13" i="14"/>
  <c r="U15" i="14"/>
  <c r="T18" i="14"/>
  <c r="U19" i="14"/>
  <c r="T22" i="14"/>
  <c r="T23" i="14"/>
  <c r="U24" i="14"/>
  <c r="U25" i="14"/>
  <c r="T28" i="14"/>
  <c r="U29" i="14"/>
  <c r="T32" i="14"/>
  <c r="T7" i="14"/>
  <c r="U8" i="14"/>
  <c r="T17" i="14"/>
  <c r="U18" i="14"/>
  <c r="T21" i="14"/>
  <c r="U22" i="14"/>
  <c r="U23" i="14"/>
  <c r="T27" i="14"/>
  <c r="U28" i="14"/>
  <c r="V31" i="14" l="1"/>
  <c r="V24" i="14"/>
  <c r="V12" i="14"/>
  <c r="V15" i="14"/>
  <c r="V32" i="14"/>
  <c r="V17" i="14"/>
  <c r="V25" i="14"/>
  <c r="V9" i="14"/>
  <c r="V19" i="14"/>
  <c r="V10" i="14"/>
  <c r="Q2" i="14"/>
  <c r="V21" i="14"/>
  <c r="V16" i="14"/>
  <c r="V20" i="14"/>
  <c r="V29" i="14"/>
  <c r="V11" i="14"/>
  <c r="V14" i="14"/>
  <c r="V26" i="14"/>
  <c r="V13" i="14"/>
  <c r="V8" i="14"/>
  <c r="V23" i="14"/>
  <c r="V28" i="14"/>
  <c r="V22" i="14"/>
  <c r="U33" i="14"/>
  <c r="T33" i="14"/>
  <c r="V7" i="14"/>
  <c r="K70" i="14"/>
  <c r="M78" i="14" s="1"/>
  <c r="V27" i="14"/>
  <c r="V18" i="14"/>
  <c r="V30" i="14"/>
  <c r="N70" i="14"/>
  <c r="L78" i="14" l="1"/>
  <c r="V33" i="14"/>
  <c r="N78" i="14"/>
  <c r="O78" i="14"/>
  <c r="P78" i="14"/>
  <c r="K71" i="14"/>
  <c r="N79" i="14" s="1"/>
  <c r="K78" i="14"/>
  <c r="K79" i="14" l="1"/>
  <c r="K80" i="14" s="1"/>
</calcChain>
</file>

<file path=xl/sharedStrings.xml><?xml version="1.0" encoding="utf-8"?>
<sst xmlns="http://schemas.openxmlformats.org/spreadsheetml/2006/main" count="909" uniqueCount="554">
  <si>
    <t>協会記入欄</t>
    <rPh sb="0" eb="2">
      <t>キョウカイ</t>
    </rPh>
    <rPh sb="2" eb="5">
      <t>キニュウラン</t>
    </rPh>
    <phoneticPr fontId="6"/>
  </si>
  <si>
    <t>参加区分　申込みブロックに○をつけて下さい</t>
  </si>
  <si>
    <t>住　　　所</t>
  </si>
  <si>
    <t xml:space="preserve">    ふ　り　が　な</t>
    <phoneticPr fontId="6"/>
  </si>
  <si>
    <t>チーム名</t>
  </si>
  <si>
    <t>１0文字以内</t>
    <rPh sb="2" eb="4">
      <t>モジ</t>
    </rPh>
    <rPh sb="4" eb="6">
      <t>イナイ</t>
    </rPh>
    <phoneticPr fontId="6"/>
  </si>
  <si>
    <t>ゼッケン</t>
  </si>
  <si>
    <t>氏　　　　名</t>
  </si>
  <si>
    <t>年齢</t>
  </si>
  <si>
    <t>住　　　　所</t>
  </si>
  <si>
    <t>審判</t>
  </si>
  <si>
    <t>５（　）選手</t>
  </si>
  <si>
    <t>６（　）選手</t>
  </si>
  <si>
    <t>７（　）選手</t>
  </si>
  <si>
    <t>※　審判資格保持者は大会当日に審判ユニホームを必ず持参すること。</t>
    <rPh sb="4" eb="6">
      <t>シカク</t>
    </rPh>
    <rPh sb="6" eb="9">
      <t>ホジシャ</t>
    </rPh>
    <phoneticPr fontId="6"/>
  </si>
  <si>
    <t>女子３０歳</t>
    <phoneticPr fontId="5"/>
  </si>
  <si>
    <t>女子４０歳</t>
    <phoneticPr fontId="5"/>
  </si>
  <si>
    <t>男子１５歳</t>
    <rPh sb="0" eb="1">
      <t>オトコ</t>
    </rPh>
    <phoneticPr fontId="5"/>
  </si>
  <si>
    <t>男子３０歳</t>
    <rPh sb="0" eb="1">
      <t>オトコ</t>
    </rPh>
    <phoneticPr fontId="5"/>
  </si>
  <si>
    <t>男子４０歳</t>
    <rPh sb="0" eb="1">
      <t>オトコ</t>
    </rPh>
    <phoneticPr fontId="5"/>
  </si>
  <si>
    <t>女子６０歳</t>
    <phoneticPr fontId="5"/>
  </si>
  <si>
    <t>男子６０歳</t>
    <rPh sb="0" eb="1">
      <t>オトコ</t>
    </rPh>
    <phoneticPr fontId="5"/>
  </si>
  <si>
    <t>〒</t>
    <phoneticPr fontId="5"/>
  </si>
  <si>
    <t>※　日本ビーチボール協会公認審判員の方は、保持している審判の級を審判欄にご記入下さい</t>
    <rPh sb="32" eb="34">
      <t>シンパン</t>
    </rPh>
    <rPh sb="34" eb="35">
      <t>ラン</t>
    </rPh>
    <rPh sb="37" eb="40">
      <t>キニュウクダ</t>
    </rPh>
    <phoneticPr fontId="5"/>
  </si>
  <si>
    <t>☎</t>
    <phoneticPr fontId="5"/>
  </si>
  <si>
    <t>📳</t>
    <phoneticPr fontId="5"/>
  </si>
  <si>
    <t>チーム責任者</t>
    <phoneticPr fontId="5"/>
  </si>
  <si>
    <t>Tel</t>
    <phoneticPr fontId="6"/>
  </si>
  <si>
    <t>※　この情報は　大会以外に　使用致しません。</t>
    <rPh sb="4" eb="6">
      <t>ジョウホウ</t>
    </rPh>
    <rPh sb="8" eb="10">
      <t>タイカイ</t>
    </rPh>
    <rPh sb="10" eb="12">
      <t>イガイ</t>
    </rPh>
    <rPh sb="14" eb="16">
      <t>シヨウ</t>
    </rPh>
    <rPh sb="16" eb="17">
      <t>イタ</t>
    </rPh>
    <phoneticPr fontId="6"/>
  </si>
  <si>
    <t>女子５０歳</t>
    <phoneticPr fontId="5"/>
  </si>
  <si>
    <t>男子５０歳</t>
    <rPh sb="0" eb="1">
      <t>ダン</t>
    </rPh>
    <phoneticPr fontId="5"/>
  </si>
  <si>
    <t>趣　　旨</t>
  </si>
  <si>
    <t>いつでも、どこでも、だれでもが手軽にできるスポーツとして全国的に</t>
  </si>
  <si>
    <t>親しまれている「ビーチボール」競技の普及・振興を図り、参加者相互の親睦と</t>
  </si>
  <si>
    <t>交流を図ることを目的に開催する。</t>
  </si>
  <si>
    <t>主　　催</t>
  </si>
  <si>
    <t>後　　援</t>
    <rPh sb="0" eb="1">
      <t>アト</t>
    </rPh>
    <rPh sb="3" eb="4">
      <t>エン</t>
    </rPh>
    <phoneticPr fontId="6"/>
  </si>
  <si>
    <t>協　　賛</t>
    <rPh sb="0" eb="1">
      <t>キョウ</t>
    </rPh>
    <rPh sb="3" eb="4">
      <t>サン</t>
    </rPh>
    <phoneticPr fontId="6"/>
  </si>
  <si>
    <t>開催期日</t>
  </si>
  <si>
    <t>開催会場</t>
  </si>
  <si>
    <t>競技区分</t>
  </si>
  <si>
    <t>女子　　　　　　</t>
    <phoneticPr fontId="6"/>
  </si>
  <si>
    <t>１５歳以上の部</t>
    <phoneticPr fontId="6"/>
  </si>
  <si>
    <t>男子　</t>
  </si>
  <si>
    <t>３０歳以上の部</t>
  </si>
  <si>
    <t>４０歳以上の部</t>
  </si>
  <si>
    <t>５０歳以上の部　</t>
  </si>
  <si>
    <t>５０歳以上の部</t>
  </si>
  <si>
    <t>６０歳以上の部</t>
    <rPh sb="2" eb="3">
      <t>サイ</t>
    </rPh>
    <rPh sb="3" eb="5">
      <t>イジョウ</t>
    </rPh>
    <rPh sb="6" eb="7">
      <t>ブ</t>
    </rPh>
    <phoneticPr fontId="6"/>
  </si>
  <si>
    <t>競技規則</t>
  </si>
  <si>
    <t>日本ビーチボール協会認定の「ビーチボールのルール」を適用する。</t>
  </si>
  <si>
    <t>競技方法</t>
  </si>
  <si>
    <t>表　　彰</t>
  </si>
  <si>
    <t>参加資格</t>
  </si>
  <si>
    <t>チーム</t>
  </si>
  <si>
    <t>※　チーム名は、１０文字以内とする　☆.♡.等　記号　不可</t>
    <rPh sb="5" eb="6">
      <t>メイ</t>
    </rPh>
    <rPh sb="10" eb="12">
      <t>モジ</t>
    </rPh>
    <rPh sb="12" eb="14">
      <t>イナイ</t>
    </rPh>
    <rPh sb="22" eb="23">
      <t>トウ</t>
    </rPh>
    <rPh sb="24" eb="26">
      <t>キゴウ</t>
    </rPh>
    <rPh sb="27" eb="29">
      <t>フカ</t>
    </rPh>
    <phoneticPr fontId="6"/>
  </si>
  <si>
    <t>参加費　</t>
    <rPh sb="2" eb="3">
      <t>ヒ</t>
    </rPh>
    <phoneticPr fontId="5"/>
  </si>
  <si>
    <t>東京都　ビーチーボール協会</t>
    <rPh sb="0" eb="3">
      <t>トウキョウト</t>
    </rPh>
    <rPh sb="11" eb="13">
      <t>キョウカイ</t>
    </rPh>
    <phoneticPr fontId="6"/>
  </si>
  <si>
    <t>東京都ビーチボール協会が特に参加を認めたチーム。</t>
    <rPh sb="0" eb="2">
      <t>トウキョウ</t>
    </rPh>
    <rPh sb="2" eb="3">
      <t>ト</t>
    </rPh>
    <phoneticPr fontId="6"/>
  </si>
  <si>
    <t>１（1）監督</t>
    <phoneticPr fontId="5"/>
  </si>
  <si>
    <t>２（2）主将</t>
    <phoneticPr fontId="5"/>
  </si>
  <si>
    <t>３（3）選手</t>
    <phoneticPr fontId="5"/>
  </si>
  <si>
    <t>４（4）選手</t>
    <phoneticPr fontId="5"/>
  </si>
  <si>
    <t>市区町村</t>
    <rPh sb="0" eb="1">
      <t>シ</t>
    </rPh>
    <rPh sb="3" eb="4">
      <t>ムラ</t>
    </rPh>
    <phoneticPr fontId="6"/>
  </si>
  <si>
    <t>協会・連盟・団体名</t>
    <rPh sb="0" eb="2">
      <t>キョウカイ</t>
    </rPh>
    <rPh sb="3" eb="5">
      <t>レンメイ</t>
    </rPh>
    <rPh sb="6" eb="8">
      <t>ダンタイ</t>
    </rPh>
    <phoneticPr fontId="6"/>
  </si>
  <si>
    <t>（</t>
    <phoneticPr fontId="5"/>
  </si>
  <si>
    <t>）</t>
    <phoneticPr fontId="5"/>
  </si>
  <si>
    <t>※　選手の住所　区・市・迄　町名・地番等　いりません。《チーム代表者の　把握の下》</t>
    <rPh sb="2" eb="4">
      <t>センシュ</t>
    </rPh>
    <rPh sb="5" eb="7">
      <t>ジュウショ</t>
    </rPh>
    <rPh sb="8" eb="9">
      <t>ク</t>
    </rPh>
    <rPh sb="10" eb="11">
      <t>シ</t>
    </rPh>
    <rPh sb="12" eb="13">
      <t>マデ</t>
    </rPh>
    <rPh sb="14" eb="16">
      <t>チョウメイ</t>
    </rPh>
    <rPh sb="17" eb="19">
      <t>チバン</t>
    </rPh>
    <rPh sb="19" eb="20">
      <t>トウ</t>
    </rPh>
    <rPh sb="31" eb="34">
      <t>ダイヒョウシャ</t>
    </rPh>
    <rPh sb="36" eb="38">
      <t>ハアク</t>
    </rPh>
    <rPh sb="39" eb="40">
      <t>モト</t>
    </rPh>
    <phoneticPr fontId="6"/>
  </si>
  <si>
    <t>（申請中）</t>
    <rPh sb="1" eb="4">
      <t>シンセイチュウ</t>
    </rPh>
    <phoneticPr fontId="5"/>
  </si>
  <si>
    <t>株式会社スポーツ寿苑</t>
    <rPh sb="0" eb="2">
      <t>カブシキ</t>
    </rPh>
    <rPh sb="2" eb="4">
      <t>カイシャ</t>
    </rPh>
    <rPh sb="8" eb="10">
      <t>ジュエン</t>
    </rPh>
    <phoneticPr fontId="6"/>
  </si>
  <si>
    <t>協会・連盟</t>
    <phoneticPr fontId="5"/>
  </si>
  <si>
    <t>東京都　・　一般社団法人東京都レクリエーション協会　</t>
    <rPh sb="0" eb="3">
      <t>トウキョウト</t>
    </rPh>
    <rPh sb="6" eb="10">
      <t>イッパンシャダン</t>
    </rPh>
    <rPh sb="10" eb="12">
      <t>ホウジン</t>
    </rPh>
    <rPh sb="12" eb="14">
      <t>トウキョウ</t>
    </rPh>
    <rPh sb="14" eb="15">
      <t>ト</t>
    </rPh>
    <rPh sb="23" eb="25">
      <t>キョウカイ</t>
    </rPh>
    <phoneticPr fontId="6"/>
  </si>
  <si>
    <t>７０歳以上の部</t>
    <rPh sb="2" eb="3">
      <t>サイ</t>
    </rPh>
    <rPh sb="3" eb="5">
      <t>イジョウ</t>
    </rPh>
    <rPh sb="6" eb="7">
      <t>ブ</t>
    </rPh>
    <phoneticPr fontId="6"/>
  </si>
  <si>
    <t>女子７０歳</t>
    <phoneticPr fontId="5"/>
  </si>
  <si>
    <t>男子７０歳</t>
    <rPh sb="0" eb="1">
      <t>オトコ</t>
    </rPh>
    <phoneticPr fontId="5"/>
  </si>
  <si>
    <t>女子１５歳</t>
    <phoneticPr fontId="5"/>
  </si>
  <si>
    <t>各競技区分の予選リーグを行い、その上位２チームによる決勝トーナメント戦とする。</t>
    <rPh sb="12" eb="13">
      <t>オコナ</t>
    </rPh>
    <rPh sb="17" eb="19">
      <t>ジョウイ</t>
    </rPh>
    <phoneticPr fontId="5"/>
  </si>
  <si>
    <t>女子15歳</t>
    <rPh sb="0" eb="2">
      <t>ジョシ</t>
    </rPh>
    <rPh sb="4" eb="5">
      <t>サイ</t>
    </rPh>
    <phoneticPr fontId="8"/>
  </si>
  <si>
    <t>女子30歳</t>
    <rPh sb="0" eb="2">
      <t>ジョシ</t>
    </rPh>
    <rPh sb="4" eb="5">
      <t>サイ</t>
    </rPh>
    <phoneticPr fontId="8"/>
  </si>
  <si>
    <t>女子40歳</t>
    <rPh sb="0" eb="2">
      <t>ジョシ</t>
    </rPh>
    <rPh sb="4" eb="5">
      <t>サイ</t>
    </rPh>
    <phoneticPr fontId="8"/>
  </si>
  <si>
    <t>sagamix</t>
  </si>
  <si>
    <t>albaルーノ</t>
  </si>
  <si>
    <t>女子50歳</t>
    <rPh sb="0" eb="2">
      <t>ジョシ</t>
    </rPh>
    <rPh sb="4" eb="5">
      <t>サイ</t>
    </rPh>
    <phoneticPr fontId="8"/>
  </si>
  <si>
    <t>チームティップトップ</t>
  </si>
  <si>
    <t>Locomoco</t>
  </si>
  <si>
    <t>女子60歳</t>
    <rPh sb="0" eb="2">
      <t>ジョシ</t>
    </rPh>
    <rPh sb="4" eb="5">
      <t>サイ</t>
    </rPh>
    <phoneticPr fontId="8"/>
  </si>
  <si>
    <t>男子15歳</t>
    <rPh sb="0" eb="2">
      <t>ダンシ</t>
    </rPh>
    <rPh sb="4" eb="5">
      <t>サイ</t>
    </rPh>
    <phoneticPr fontId="8"/>
  </si>
  <si>
    <t>男子30歳</t>
    <rPh sb="0" eb="2">
      <t>ダンシ</t>
    </rPh>
    <rPh sb="4" eb="5">
      <t>サイ</t>
    </rPh>
    <phoneticPr fontId="8"/>
  </si>
  <si>
    <t>男子40歳</t>
    <rPh sb="0" eb="2">
      <t>ダンシ</t>
    </rPh>
    <rPh sb="4" eb="5">
      <t>サイ</t>
    </rPh>
    <phoneticPr fontId="8"/>
  </si>
  <si>
    <t>男子50歳</t>
    <rPh sb="0" eb="2">
      <t>ダンシ</t>
    </rPh>
    <rPh sb="4" eb="5">
      <t>サイ</t>
    </rPh>
    <phoneticPr fontId="8"/>
  </si>
  <si>
    <t>男子60歳</t>
    <rPh sb="0" eb="2">
      <t>ダンシ</t>
    </rPh>
    <rPh sb="4" eb="5">
      <t>サイ</t>
    </rPh>
    <phoneticPr fontId="8"/>
  </si>
  <si>
    <t>（4）</t>
    <phoneticPr fontId="5"/>
  </si>
  <si>
    <t>チームは監督１名、選手６名以内で構成する。但し監督が選手を兼ねる場合は</t>
    <phoneticPr fontId="5"/>
  </si>
  <si>
    <t>同一人物が選手、監督として複数のチームに登録することは出来ない。</t>
    <phoneticPr fontId="5"/>
  </si>
  <si>
    <t>６名以内で構成する。</t>
    <phoneticPr fontId="5"/>
  </si>
  <si>
    <t>本大会は、関東大会の予選を兼ねているため、次ページの関東大会のシード権を</t>
    <rPh sb="0" eb="3">
      <t>ホンタイカイ</t>
    </rPh>
    <rPh sb="5" eb="9">
      <t>カントウタイカイ</t>
    </rPh>
    <rPh sb="10" eb="12">
      <t>ヨセン</t>
    </rPh>
    <rPh sb="13" eb="14">
      <t>カ</t>
    </rPh>
    <rPh sb="21" eb="22">
      <t>ジ</t>
    </rPh>
    <rPh sb="26" eb="30">
      <t>カントウタイカイ</t>
    </rPh>
    <rPh sb="34" eb="35">
      <t>ケン</t>
    </rPh>
    <phoneticPr fontId="6"/>
  </si>
  <si>
    <t>東京都ビーチボール協会　会長殿</t>
  </si>
  <si>
    <t>申請者</t>
    <rPh sb="0" eb="2">
      <t>シンセイ</t>
    </rPh>
    <rPh sb="2" eb="3">
      <t>シャ</t>
    </rPh>
    <phoneticPr fontId="8"/>
  </si>
  <si>
    <t>登録 協会・連盟名：</t>
  </si>
  <si>
    <t>チーム名：</t>
    <rPh sb="3" eb="4">
      <t>メイ</t>
    </rPh>
    <phoneticPr fontId="8"/>
  </si>
  <si>
    <t>カテゴリー</t>
  </si>
  <si>
    <t>男・女</t>
    <rPh sb="2" eb="3">
      <t>ジョ</t>
    </rPh>
    <phoneticPr fontId="8"/>
  </si>
  <si>
    <t>３0歳</t>
    <phoneticPr fontId="8"/>
  </si>
  <si>
    <t>４0歳</t>
    <phoneticPr fontId="8"/>
  </si>
  <si>
    <t>６0歳</t>
    <phoneticPr fontId="8"/>
  </si>
  <si>
    <t>氏名</t>
  </si>
  <si>
    <t>所属協会　</t>
    <phoneticPr fontId="8"/>
  </si>
  <si>
    <t>審判級</t>
  </si>
  <si>
    <t>備考</t>
  </si>
  <si>
    <t>1（監督）</t>
  </si>
  <si>
    <t>2（主将）</t>
  </si>
  <si>
    <t>１，コラボ申請事由</t>
  </si>
  <si>
    <t>２，所属協会及び連盟　会長又理事長名</t>
  </si>
  <si>
    <t>３，評定</t>
  </si>
  <si>
    <t>　東京都ビーチボール協会　　　　　　　　　　</t>
  </si>
  <si>
    <t>事務局長→理事長→会長</t>
    <rPh sb="5" eb="8">
      <t>リジチョウ</t>
    </rPh>
    <rPh sb="9" eb="11">
      <t>カイチョウ</t>
    </rPh>
    <phoneticPr fontId="8"/>
  </si>
  <si>
    <t>承認</t>
    <phoneticPr fontId="8"/>
  </si>
  <si>
    <t>不承認</t>
    <phoneticPr fontId="8"/>
  </si>
  <si>
    <t>提出先　　：</t>
    <rPh sb="0" eb="2">
      <t>テイシュツ</t>
    </rPh>
    <rPh sb="2" eb="3">
      <t>サキ</t>
    </rPh>
    <phoneticPr fontId="8"/>
  </si>
  <si>
    <t>コラボチーム　申請書</t>
    <phoneticPr fontId="5"/>
  </si>
  <si>
    <t>１５歳</t>
    <phoneticPr fontId="8"/>
  </si>
  <si>
    <t>７０歳</t>
    <rPh sb="2" eb="3">
      <t>サイ</t>
    </rPh>
    <phoneticPr fontId="8"/>
  </si>
  <si>
    <t>５０歳</t>
    <phoneticPr fontId="8"/>
  </si>
  <si>
    <t>Mail：</t>
    <phoneticPr fontId="8"/>
  </si>
  <si>
    <t>事務局長　　舩木　修</t>
    <rPh sb="0" eb="3">
      <t>ジムキョク</t>
    </rPh>
    <rPh sb="3" eb="4">
      <t>チョウ</t>
    </rPh>
    <rPh sb="6" eb="8">
      <t>フナキ</t>
    </rPh>
    <rPh sb="9" eb="10">
      <t>オサム</t>
    </rPh>
    <phoneticPr fontId="8"/>
  </si>
  <si>
    <t>合計チーム数</t>
    <rPh sb="0" eb="2">
      <t>ゴウケイ</t>
    </rPh>
    <rPh sb="5" eb="6">
      <t>スウ</t>
    </rPh>
    <phoneticPr fontId="8"/>
  </si>
  <si>
    <t>⇒</t>
    <phoneticPr fontId="10"/>
  </si>
  <si>
    <t>緑はコラボチームのためシード権は無効</t>
    <rPh sb="0" eb="1">
      <t>ミドリ</t>
    </rPh>
    <rPh sb="14" eb="15">
      <t>ケン</t>
    </rPh>
    <rPh sb="16" eb="18">
      <t>ムコウ</t>
    </rPh>
    <phoneticPr fontId="10"/>
  </si>
  <si>
    <t>地域ごとの集計</t>
    <rPh sb="0" eb="2">
      <t>チイキ</t>
    </rPh>
    <rPh sb="5" eb="7">
      <t>シュウケイ</t>
    </rPh>
    <phoneticPr fontId="8"/>
  </si>
  <si>
    <t>参加可否</t>
    <rPh sb="0" eb="2">
      <t>サンカ</t>
    </rPh>
    <rPh sb="2" eb="4">
      <t>カヒ</t>
    </rPh>
    <phoneticPr fontId="10"/>
  </si>
  <si>
    <t>優勝</t>
    <rPh sb="0" eb="2">
      <t>ユウショウ</t>
    </rPh>
    <phoneticPr fontId="10"/>
  </si>
  <si>
    <t>埼玉</t>
    <rPh sb="0" eb="2">
      <t>サイタマ</t>
    </rPh>
    <phoneticPr fontId="8"/>
  </si>
  <si>
    <t>東京</t>
    <rPh sb="0" eb="2">
      <t>トウキョウ</t>
    </rPh>
    <phoneticPr fontId="8"/>
  </si>
  <si>
    <t>女子</t>
    <rPh sb="0" eb="2">
      <t>ジョシ</t>
    </rPh>
    <phoneticPr fontId="8"/>
  </si>
  <si>
    <t>男子</t>
    <rPh sb="0" eb="2">
      <t>ダンシ</t>
    </rPh>
    <phoneticPr fontId="8"/>
  </si>
  <si>
    <t>計</t>
    <rPh sb="0" eb="1">
      <t>ケイ</t>
    </rPh>
    <phoneticPr fontId="8"/>
  </si>
  <si>
    <t>準優勝</t>
    <rPh sb="0" eb="3">
      <t>ジュンユウショウ</t>
    </rPh>
    <phoneticPr fontId="10"/>
  </si>
  <si>
    <t>ー</t>
  </si>
  <si>
    <t>さいたま市</t>
    <rPh sb="4" eb="5">
      <t>シ</t>
    </rPh>
    <phoneticPr fontId="8"/>
  </si>
  <si>
    <t>越谷市</t>
    <rPh sb="0" eb="3">
      <t>コシガヤシ</t>
    </rPh>
    <phoneticPr fontId="8"/>
  </si>
  <si>
    <t>春日部市</t>
    <rPh sb="0" eb="4">
      <t>カスカベシ</t>
    </rPh>
    <phoneticPr fontId="8"/>
  </si>
  <si>
    <t>東東京</t>
    <rPh sb="0" eb="1">
      <t>ヒガシ</t>
    </rPh>
    <rPh sb="1" eb="3">
      <t>トウキョウ</t>
    </rPh>
    <phoneticPr fontId="8"/>
  </si>
  <si>
    <t>西東京</t>
    <rPh sb="0" eb="3">
      <t>ニシトウキョウ</t>
    </rPh>
    <phoneticPr fontId="8"/>
  </si>
  <si>
    <t>その他</t>
    <rPh sb="2" eb="3">
      <t>タ</t>
    </rPh>
    <phoneticPr fontId="8"/>
  </si>
  <si>
    <t>文京区</t>
    <rPh sb="0" eb="3">
      <t>ブンキョウク</t>
    </rPh>
    <phoneticPr fontId="5"/>
  </si>
  <si>
    <t>3位</t>
    <rPh sb="1" eb="2">
      <t>イ</t>
    </rPh>
    <phoneticPr fontId="10"/>
  </si>
  <si>
    <t>台東区</t>
    <rPh sb="0" eb="3">
      <t>タイトウク</t>
    </rPh>
    <phoneticPr fontId="5"/>
  </si>
  <si>
    <t>4位</t>
    <rPh sb="1" eb="2">
      <t>イ</t>
    </rPh>
    <phoneticPr fontId="10"/>
  </si>
  <si>
    <t>荒川区</t>
    <rPh sb="0" eb="3">
      <t>アラカワク</t>
    </rPh>
    <phoneticPr fontId="5"/>
  </si>
  <si>
    <t>5位</t>
    <rPh sb="1" eb="2">
      <t>イ</t>
    </rPh>
    <phoneticPr fontId="10"/>
  </si>
  <si>
    <t>青梅市</t>
    <rPh sb="0" eb="3">
      <t>オウメシ</t>
    </rPh>
    <phoneticPr fontId="5"/>
  </si>
  <si>
    <t>6位</t>
    <rPh sb="1" eb="2">
      <t>イ</t>
    </rPh>
    <phoneticPr fontId="10"/>
  </si>
  <si>
    <t>日野市</t>
    <rPh sb="0" eb="3">
      <t>ヒノシ</t>
    </rPh>
    <phoneticPr fontId="5"/>
  </si>
  <si>
    <t>7位</t>
    <rPh sb="1" eb="2">
      <t>イ</t>
    </rPh>
    <phoneticPr fontId="10"/>
  </si>
  <si>
    <t>江東区</t>
    <rPh sb="0" eb="3">
      <t>コウトウク</t>
    </rPh>
    <phoneticPr fontId="5"/>
  </si>
  <si>
    <t>8位</t>
    <rPh sb="1" eb="2">
      <t>イ</t>
    </rPh>
    <phoneticPr fontId="10"/>
  </si>
  <si>
    <t>昭島市</t>
    <rPh sb="0" eb="3">
      <t>アキシマシ</t>
    </rPh>
    <phoneticPr fontId="5"/>
  </si>
  <si>
    <t>狛江市</t>
    <rPh sb="0" eb="3">
      <t>コマエシ</t>
    </rPh>
    <phoneticPr fontId="5"/>
  </si>
  <si>
    <t>東村山市</t>
    <rPh sb="0" eb="4">
      <t>ヒガシムラヤマシ</t>
    </rPh>
    <phoneticPr fontId="5"/>
  </si>
  <si>
    <t>瑞穂町</t>
    <rPh sb="0" eb="3">
      <t>ミズホマチ</t>
    </rPh>
    <phoneticPr fontId="5"/>
  </si>
  <si>
    <t>相模原市</t>
    <rPh sb="0" eb="4">
      <t>サガミハラシ</t>
    </rPh>
    <phoneticPr fontId="5"/>
  </si>
  <si>
    <t xml:space="preserve">福生市 </t>
    <rPh sb="0" eb="3">
      <t>フッサシ</t>
    </rPh>
    <phoneticPr fontId="5"/>
  </si>
  <si>
    <t>船橋市</t>
    <rPh sb="0" eb="3">
      <t>フナバシシ</t>
    </rPh>
    <phoneticPr fontId="5"/>
  </si>
  <si>
    <t>大田区</t>
    <rPh sb="0" eb="3">
      <t>オオタク</t>
    </rPh>
    <phoneticPr fontId="5"/>
  </si>
  <si>
    <t>松戸市</t>
    <rPh sb="0" eb="3">
      <t>マツドシ</t>
    </rPh>
    <phoneticPr fontId="5"/>
  </si>
  <si>
    <t>町田市</t>
    <rPh sb="0" eb="3">
      <t>マチダシ</t>
    </rPh>
    <phoneticPr fontId="5"/>
  </si>
  <si>
    <t>東大和市</t>
    <rPh sb="0" eb="4">
      <t>ヒガシヤマトシ</t>
    </rPh>
    <phoneticPr fontId="5"/>
  </si>
  <si>
    <t>岩手県</t>
    <rPh sb="0" eb="3">
      <t>イワテケン</t>
    </rPh>
    <phoneticPr fontId="8"/>
  </si>
  <si>
    <t>富山県</t>
    <rPh sb="0" eb="3">
      <t>トヤマケン</t>
    </rPh>
    <phoneticPr fontId="10"/>
  </si>
  <si>
    <t>広島県</t>
    <rPh sb="0" eb="3">
      <t>ヒロシマケン</t>
    </rPh>
    <phoneticPr fontId="10"/>
  </si>
  <si>
    <t>長野県</t>
    <rPh sb="0" eb="3">
      <t>ナガノケン</t>
    </rPh>
    <phoneticPr fontId="10"/>
  </si>
  <si>
    <t>奈良県</t>
    <rPh sb="0" eb="3">
      <t>ナラケン</t>
    </rPh>
    <phoneticPr fontId="10"/>
  </si>
  <si>
    <t>9位</t>
    <rPh sb="1" eb="2">
      <t>イ</t>
    </rPh>
    <phoneticPr fontId="10"/>
  </si>
  <si>
    <t>愛知県</t>
    <rPh sb="0" eb="3">
      <t>アイチケン</t>
    </rPh>
    <phoneticPr fontId="10"/>
  </si>
  <si>
    <t>10位</t>
    <rPh sb="2" eb="3">
      <t>イ</t>
    </rPh>
    <phoneticPr fontId="10"/>
  </si>
  <si>
    <t>合計</t>
    <rPh sb="0" eb="2">
      <t>ゴウケイ</t>
    </rPh>
    <phoneticPr fontId="8"/>
  </si>
  <si>
    <t>11位</t>
    <rPh sb="2" eb="3">
      <t>イ</t>
    </rPh>
    <phoneticPr fontId="10"/>
  </si>
  <si>
    <t>12位</t>
    <rPh sb="2" eb="3">
      <t>イ</t>
    </rPh>
    <phoneticPr fontId="10"/>
  </si>
  <si>
    <t>13位</t>
    <rPh sb="2" eb="3">
      <t>イ</t>
    </rPh>
    <phoneticPr fontId="10"/>
  </si>
  <si>
    <t>14位</t>
    <rPh sb="2" eb="3">
      <t>イ</t>
    </rPh>
    <phoneticPr fontId="10"/>
  </si>
  <si>
    <t>15位</t>
    <rPh sb="2" eb="3">
      <t>イ</t>
    </rPh>
    <phoneticPr fontId="10"/>
  </si>
  <si>
    <t>16位</t>
    <rPh sb="2" eb="3">
      <t>イ</t>
    </rPh>
    <phoneticPr fontId="10"/>
  </si>
  <si>
    <t>17位</t>
    <rPh sb="2" eb="3">
      <t>イ</t>
    </rPh>
    <phoneticPr fontId="10"/>
  </si>
  <si>
    <t>18位</t>
    <rPh sb="2" eb="3">
      <t>イ</t>
    </rPh>
    <phoneticPr fontId="10"/>
  </si>
  <si>
    <t>19位</t>
    <rPh sb="2" eb="3">
      <t>イ</t>
    </rPh>
    <phoneticPr fontId="10"/>
  </si>
  <si>
    <t>20位</t>
    <rPh sb="2" eb="3">
      <t>イ</t>
    </rPh>
    <phoneticPr fontId="10"/>
  </si>
  <si>
    <t>21位</t>
    <rPh sb="2" eb="3">
      <t>イ</t>
    </rPh>
    <phoneticPr fontId="10"/>
  </si>
  <si>
    <t>22位</t>
    <rPh sb="2" eb="3">
      <t>イ</t>
    </rPh>
    <phoneticPr fontId="10"/>
  </si>
  <si>
    <t>23位</t>
    <rPh sb="2" eb="3">
      <t>イ</t>
    </rPh>
    <phoneticPr fontId="10"/>
  </si>
  <si>
    <t>24位</t>
    <rPh sb="2" eb="3">
      <t>イ</t>
    </rPh>
    <phoneticPr fontId="10"/>
  </si>
  <si>
    <t>BMS</t>
  </si>
  <si>
    <t>M</t>
  </si>
  <si>
    <t>荒川区</t>
    <rPh sb="0" eb="3">
      <t>アラカワク</t>
    </rPh>
    <phoneticPr fontId="4"/>
  </si>
  <si>
    <t>越谷市</t>
    <rPh sb="0" eb="3">
      <t>コシガヤシ</t>
    </rPh>
    <phoneticPr fontId="4"/>
  </si>
  <si>
    <t>台東区</t>
    <rPh sb="0" eb="3">
      <t>タイトウク</t>
    </rPh>
    <phoneticPr fontId="4"/>
  </si>
  <si>
    <t>さいたま市</t>
    <rPh sb="4" eb="5">
      <t>シ</t>
    </rPh>
    <phoneticPr fontId="4"/>
  </si>
  <si>
    <t>文京区</t>
    <rPh sb="0" eb="3">
      <t>ブンキョウク</t>
    </rPh>
    <phoneticPr fontId="4"/>
  </si>
  <si>
    <t>昭島市</t>
    <rPh sb="0" eb="3">
      <t>アキシマシ</t>
    </rPh>
    <phoneticPr fontId="4"/>
  </si>
  <si>
    <t>青梅市</t>
    <rPh sb="0" eb="3">
      <t>オウメシ</t>
    </rPh>
    <phoneticPr fontId="4"/>
  </si>
  <si>
    <t>相模原市</t>
    <rPh sb="0" eb="4">
      <t>サガミハラシ</t>
    </rPh>
    <phoneticPr fontId="4"/>
  </si>
  <si>
    <t>愛知県</t>
    <rPh sb="0" eb="3">
      <t>アイチケン</t>
    </rPh>
    <phoneticPr fontId="4"/>
  </si>
  <si>
    <t>日野市</t>
    <rPh sb="0" eb="3">
      <t>ヒノシ</t>
    </rPh>
    <phoneticPr fontId="4"/>
  </si>
  <si>
    <t>長野県</t>
    <rPh sb="0" eb="3">
      <t>ナガノケン</t>
    </rPh>
    <phoneticPr fontId="4"/>
  </si>
  <si>
    <t>瑞穂町</t>
    <rPh sb="0" eb="3">
      <t>ミズホマチ</t>
    </rPh>
    <phoneticPr fontId="4"/>
  </si>
  <si>
    <t>福生市</t>
    <rPh sb="0" eb="3">
      <t>フッサシ</t>
    </rPh>
    <phoneticPr fontId="4"/>
  </si>
  <si>
    <t>Initium</t>
  </si>
  <si>
    <t>UP SET</t>
  </si>
  <si>
    <t>ACT-Ⅱ</t>
  </si>
  <si>
    <t>Bears</t>
  </si>
  <si>
    <t>シェイブ</t>
  </si>
  <si>
    <t>Weeeed</t>
  </si>
  <si>
    <t>男子70歳</t>
    <rPh sb="0" eb="2">
      <t>ダンシ</t>
    </rPh>
    <rPh sb="4" eb="5">
      <t>サイ</t>
    </rPh>
    <phoneticPr fontId="8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</si>
  <si>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</si>
  <si>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</si>
  <si>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</si>
  <si>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6位</t>
    <rPh sb="1" eb="2">
      <t>イ</t>
    </rPh>
    <phoneticPr fontId="5"/>
  </si>
  <si>
    <t>7位</t>
    <rPh sb="1" eb="2">
      <t>イ</t>
    </rPh>
    <phoneticPr fontId="5"/>
  </si>
  <si>
    <t>8位</t>
    <rPh sb="1" eb="2">
      <t>イ</t>
    </rPh>
    <phoneticPr fontId="5"/>
  </si>
  <si>
    <t>9位</t>
    <rPh sb="1" eb="2">
      <t>イ</t>
    </rPh>
    <phoneticPr fontId="5"/>
  </si>
  <si>
    <t>10位</t>
    <rPh sb="2" eb="3">
      <t>イ</t>
    </rPh>
    <phoneticPr fontId="5"/>
  </si>
  <si>
    <t>女子70歳</t>
    <rPh sb="0" eb="2">
      <t>ジョシ</t>
    </rPh>
    <rPh sb="4" eb="5">
      <t>サイ</t>
    </rPh>
    <phoneticPr fontId="8"/>
  </si>
  <si>
    <t>ゼロクロ</t>
  </si>
  <si>
    <t>11位</t>
    <rPh sb="2" eb="3">
      <t>イ</t>
    </rPh>
    <phoneticPr fontId="5"/>
  </si>
  <si>
    <t>12位</t>
    <rPh sb="2" eb="3">
      <t>イ</t>
    </rPh>
    <phoneticPr fontId="5"/>
  </si>
  <si>
    <t>P.F.アクア</t>
  </si>
  <si>
    <t>ティップトップG</t>
  </si>
  <si>
    <t>田原レイブラッシュ</t>
  </si>
  <si>
    <t>オリーブ</t>
  </si>
  <si>
    <t>Jack pot</t>
  </si>
  <si>
    <t>グレーは他県、招待チーム</t>
    <rPh sb="4" eb="6">
      <t>タケン</t>
    </rPh>
    <rPh sb="7" eb="9">
      <t>ショウタイ</t>
    </rPh>
    <phoneticPr fontId="10"/>
  </si>
  <si>
    <r>
      <t>１チーム　</t>
    </r>
    <r>
      <rPr>
        <b/>
        <sz val="12"/>
        <rFont val="Meiryo UI"/>
        <family val="3"/>
        <charset val="128"/>
      </rPr>
      <t>￥８，０００</t>
    </r>
    <phoneticPr fontId="6"/>
  </si>
  <si>
    <t>okuni.520403@gmail.com</t>
  </si>
  <si>
    <t>帯同審判</t>
    <rPh sb="0" eb="2">
      <t>タイドウ</t>
    </rPh>
    <rPh sb="2" eb="4">
      <t>シンパン</t>
    </rPh>
    <phoneticPr fontId="5"/>
  </si>
  <si>
    <t>各協会・連盟のコラボチームは、暫定措置を継続して認める。</t>
    <rPh sb="15" eb="19">
      <t>ザンテイソチ</t>
    </rPh>
    <rPh sb="20" eb="22">
      <t>ケイゾク</t>
    </rPh>
    <rPh sb="24" eb="25">
      <t>ミト</t>
    </rPh>
    <phoneticPr fontId="5"/>
  </si>
  <si>
    <t>（1）</t>
    <phoneticPr fontId="5"/>
  </si>
  <si>
    <t>（2）</t>
    <phoneticPr fontId="5"/>
  </si>
  <si>
    <t>（3）</t>
    <phoneticPr fontId="5"/>
  </si>
  <si>
    <t>各協会・連盟が認めたチーム。</t>
    <rPh sb="0" eb="3">
      <t>カクキョウカイ</t>
    </rPh>
    <rPh sb="4" eb="6">
      <t>レンメイ</t>
    </rPh>
    <rPh sb="7" eb="8">
      <t>ミト</t>
    </rPh>
    <phoneticPr fontId="5"/>
  </si>
  <si>
    <t>第30回 東京都ビーチボール大会　　開催要項　　　　　　　　　　　　　　　　　　　　　　　　　　　　　</t>
    <rPh sb="5" eb="7">
      <t>トウキョウ</t>
    </rPh>
    <rPh sb="7" eb="8">
      <t>ト</t>
    </rPh>
    <rPh sb="18" eb="22">
      <t>カイサイヨウコウ</t>
    </rPh>
    <phoneticPr fontId="6"/>
  </si>
  <si>
    <t>２０２６年８月９日（日）</t>
    <rPh sb="4" eb="5">
      <t>ネン</t>
    </rPh>
    <rPh sb="6" eb="7">
      <t>ツキ</t>
    </rPh>
    <rPh sb="8" eb="9">
      <t>ヒ</t>
    </rPh>
    <rPh sb="10" eb="11">
      <t>ニチ</t>
    </rPh>
    <phoneticPr fontId="5"/>
  </si>
  <si>
    <t>東京体育館　メイン.アリーナ　</t>
    <phoneticPr fontId="5"/>
  </si>
  <si>
    <t>※　選手は２０２６年４月１日現在の満年齢であること。</t>
    <rPh sb="17" eb="20">
      <t>マンネンレイ</t>
    </rPh>
    <phoneticPr fontId="6"/>
  </si>
  <si>
    <t>第30回　東京都ビーチボール大会 参加 申込書</t>
    <rPh sb="5" eb="7">
      <t>トウキョウ</t>
    </rPh>
    <rPh sb="7" eb="8">
      <t>ト</t>
    </rPh>
    <phoneticPr fontId="6"/>
  </si>
  <si>
    <t>※　選手の年齢は２０２６年４月１日現在とする。</t>
    <rPh sb="2" eb="4">
      <t>センシュ</t>
    </rPh>
    <rPh sb="5" eb="7">
      <t>ネンレイ</t>
    </rPh>
    <rPh sb="12" eb="13">
      <t>ネン</t>
    </rPh>
    <rPh sb="14" eb="15">
      <t>ガツ</t>
    </rPh>
    <rPh sb="16" eb="17">
      <t>ニチ</t>
    </rPh>
    <rPh sb="17" eb="19">
      <t>ゲンザイ</t>
    </rPh>
    <phoneticPr fontId="6"/>
  </si>
  <si>
    <t>※　エントリー　締め切り日　２０２６年７月３日(金)　必着</t>
    <rPh sb="8" eb="9">
      <t>シ</t>
    </rPh>
    <rPh sb="10" eb="11">
      <t>キ</t>
    </rPh>
    <rPh sb="12" eb="13">
      <t>ヒ</t>
    </rPh>
    <rPh sb="24" eb="25">
      <t>キン</t>
    </rPh>
    <rPh sb="27" eb="29">
      <t>ヒッチャク</t>
    </rPh>
    <phoneticPr fontId="6"/>
  </si>
  <si>
    <t>2026年関東大会シードチーム
（2025年関東大会上位チーム）</t>
    <rPh sb="21" eb="22">
      <t>ネン</t>
    </rPh>
    <rPh sb="22" eb="24">
      <t>カントウ</t>
    </rPh>
    <rPh sb="24" eb="26">
      <t>タイカイ</t>
    </rPh>
    <rPh sb="26" eb="28">
      <t>ジョウイ</t>
    </rPh>
    <phoneticPr fontId="8"/>
  </si>
  <si>
    <t>申請書　提出期限　2026年7月3日（金）</t>
    <rPh sb="0" eb="3">
      <t>シンセイショ</t>
    </rPh>
    <rPh sb="4" eb="8">
      <t>テイシュツキゲン</t>
    </rPh>
    <rPh sb="13" eb="14">
      <t>ネン</t>
    </rPh>
    <rPh sb="15" eb="16">
      <t>ツキ</t>
    </rPh>
    <rPh sb="17" eb="18">
      <t>ヒ</t>
    </rPh>
    <rPh sb="19" eb="20">
      <t>キン</t>
    </rPh>
    <phoneticPr fontId="8"/>
  </si>
  <si>
    <t>真珠星</t>
    <rPh sb="0" eb="2">
      <t>シンジュ</t>
    </rPh>
    <rPh sb="2" eb="3">
      <t>ホシ</t>
    </rPh>
    <phoneticPr fontId="4"/>
  </si>
  <si>
    <t>越谷市</t>
    <rPh sb="0" eb="3">
      <t>コシガヤシ</t>
    </rPh>
    <phoneticPr fontId="7"/>
  </si>
  <si>
    <t>missy</t>
  </si>
  <si>
    <t>荒川区</t>
    <rPh sb="0" eb="3">
      <t>アラカワク</t>
    </rPh>
    <phoneticPr fontId="7"/>
  </si>
  <si>
    <t>syuro</t>
  </si>
  <si>
    <t>月猫</t>
    <rPh sb="0" eb="2">
      <t>ツキネコ</t>
    </rPh>
    <phoneticPr fontId="4"/>
  </si>
  <si>
    <t>felice</t>
  </si>
  <si>
    <t>文京区</t>
    <rPh sb="0" eb="3">
      <t>ブンキョウク</t>
    </rPh>
    <phoneticPr fontId="7"/>
  </si>
  <si>
    <t>月詠</t>
    <rPh sb="0" eb="2">
      <t>ツクヨミ</t>
    </rPh>
    <phoneticPr fontId="4"/>
  </si>
  <si>
    <t>奈良県</t>
    <rPh sb="0" eb="3">
      <t>ナラケン</t>
    </rPh>
    <phoneticPr fontId="7"/>
  </si>
  <si>
    <t>DANGERS</t>
  </si>
  <si>
    <t>西尾久エイトロアーズ</t>
    <rPh sb="0" eb="3">
      <t>ニシオグ</t>
    </rPh>
    <phoneticPr fontId="4"/>
  </si>
  <si>
    <t>BR BBA</t>
  </si>
  <si>
    <t>江東区</t>
    <rPh sb="0" eb="3">
      <t>コウトウク</t>
    </rPh>
    <phoneticPr fontId="4"/>
  </si>
  <si>
    <t>NEO</t>
  </si>
  <si>
    <t>岩手県</t>
    <rPh sb="0" eb="3">
      <t>イワテケン</t>
    </rPh>
    <phoneticPr fontId="7"/>
  </si>
  <si>
    <t>ハーモニー零</t>
    <rPh sb="5" eb="6">
      <t>ゼロ</t>
    </rPh>
    <phoneticPr fontId="4"/>
  </si>
  <si>
    <t>光源氏</t>
    <rPh sb="0" eb="3">
      <t>ヒカルゲンジ</t>
    </rPh>
    <phoneticPr fontId="4"/>
  </si>
  <si>
    <t>青梅市</t>
    <rPh sb="0" eb="3">
      <t>オウメシ</t>
    </rPh>
    <phoneticPr fontId="7"/>
  </si>
  <si>
    <t>CHARMY</t>
  </si>
  <si>
    <t>FOREVER</t>
  </si>
  <si>
    <t>福岡県</t>
    <rPh sb="0" eb="3">
      <t>フクオカケン</t>
    </rPh>
    <phoneticPr fontId="7"/>
  </si>
  <si>
    <t>救護班</t>
    <rPh sb="0" eb="3">
      <t>キュウゴハン</t>
    </rPh>
    <phoneticPr fontId="4"/>
  </si>
  <si>
    <t>ANELA</t>
  </si>
  <si>
    <t>台東区</t>
    <rPh sb="0" eb="3">
      <t>タイトウク</t>
    </rPh>
    <phoneticPr fontId="7"/>
  </si>
  <si>
    <t>fun</t>
  </si>
  <si>
    <t>さいたま市</t>
    <rPh sb="4" eb="5">
      <t>シ</t>
    </rPh>
    <phoneticPr fontId="7"/>
  </si>
  <si>
    <t>ドロップ</t>
  </si>
  <si>
    <t>Wave ex</t>
  </si>
  <si>
    <t>Oscar2</t>
  </si>
  <si>
    <t>KIRA</t>
  </si>
  <si>
    <t>瑞穂町</t>
    <rPh sb="0" eb="3">
      <t>ミズホマチ</t>
    </rPh>
    <phoneticPr fontId="7"/>
  </si>
  <si>
    <t>B-nasu</t>
  </si>
  <si>
    <t>日野市</t>
    <rPh sb="0" eb="3">
      <t>ヒノシ</t>
    </rPh>
    <phoneticPr fontId="7"/>
  </si>
  <si>
    <t>UNITE</t>
  </si>
  <si>
    <t>Vega</t>
  </si>
  <si>
    <t>TeamNAKADA</t>
  </si>
  <si>
    <t>Tiara</t>
  </si>
  <si>
    <t>福岡県</t>
    <rPh sb="0" eb="3">
      <t>フクオカケン</t>
    </rPh>
    <phoneticPr fontId="4"/>
  </si>
  <si>
    <t>Gwiz</t>
  </si>
  <si>
    <t>XP.com</t>
  </si>
  <si>
    <t>Infinity</t>
  </si>
  <si>
    <t>Amusea</t>
  </si>
  <si>
    <t>相模原市</t>
    <rPh sb="0" eb="4">
      <t>サガミハラシ</t>
    </rPh>
    <phoneticPr fontId="7"/>
  </si>
  <si>
    <t>DANGER50</t>
  </si>
  <si>
    <t>TRIBE W50</t>
  </si>
  <si>
    <t>Wave evo.</t>
  </si>
  <si>
    <t>狛江市</t>
    <rPh sb="0" eb="3">
      <t>コマエシ</t>
    </rPh>
    <phoneticPr fontId="7"/>
  </si>
  <si>
    <t>ピーチマム　A-Z</t>
  </si>
  <si>
    <t>MBC</t>
  </si>
  <si>
    <t>江東区</t>
    <rPh sb="0" eb="3">
      <t>コウトウク</t>
    </rPh>
    <phoneticPr fontId="7"/>
  </si>
  <si>
    <t>Loki</t>
  </si>
  <si>
    <t>KP Grace</t>
  </si>
  <si>
    <t>fusion</t>
  </si>
  <si>
    <t>アルファWan</t>
  </si>
  <si>
    <t>Pink Proof</t>
  </si>
  <si>
    <t>柳北サーティーズ</t>
  </si>
  <si>
    <t>ハーモニー星</t>
    <rPh sb="5" eb="6">
      <t>ホシ</t>
    </rPh>
    <phoneticPr fontId="4"/>
  </si>
  <si>
    <t>谷中WITCH</t>
    <rPh sb="0" eb="2">
      <t>ヤナカ</t>
    </rPh>
    <phoneticPr fontId="4"/>
  </si>
  <si>
    <t>前栽</t>
    <rPh sb="0" eb="2">
      <t>センザイ</t>
    </rPh>
    <phoneticPr fontId="4"/>
  </si>
  <si>
    <t>奈良県</t>
    <rPh sb="0" eb="3">
      <t>ナラケン</t>
    </rPh>
    <phoneticPr fontId="4"/>
  </si>
  <si>
    <t>ハピネス</t>
  </si>
  <si>
    <t>岩手県</t>
    <rPh sb="0" eb="3">
      <t>イワテケン</t>
    </rPh>
    <phoneticPr fontId="4"/>
  </si>
  <si>
    <t>海神</t>
    <rPh sb="0" eb="2">
      <t>ワダツミ</t>
    </rPh>
    <phoneticPr fontId="4"/>
  </si>
  <si>
    <t>ひのの小町</t>
    <rPh sb="3" eb="5">
      <t>コマチ</t>
    </rPh>
    <phoneticPr fontId="4"/>
  </si>
  <si>
    <t>不知火</t>
    <rPh sb="0" eb="3">
      <t>シラヌイ</t>
    </rPh>
    <phoneticPr fontId="4"/>
  </si>
  <si>
    <t>KpMashUP</t>
  </si>
  <si>
    <t>音羽・コスモ</t>
  </si>
  <si>
    <t>enjoy</t>
  </si>
  <si>
    <t>こしがやラッキー桜</t>
    <rPh sb="8" eb="9">
      <t>サクラ</t>
    </rPh>
    <phoneticPr fontId="4"/>
  </si>
  <si>
    <t>さくらトラム</t>
  </si>
  <si>
    <t>わんないと.ふらち</t>
  </si>
  <si>
    <t>こしがやラッキー武蔵</t>
    <rPh sb="8" eb="10">
      <t>ムサシ</t>
    </rPh>
    <phoneticPr fontId="4"/>
  </si>
  <si>
    <t>フレンズ</t>
  </si>
  <si>
    <t>イナズマ Z</t>
  </si>
  <si>
    <t>ふらち60</t>
  </si>
  <si>
    <t>飛火野</t>
    <rPh sb="0" eb="1">
      <t>ト</t>
    </rPh>
    <rPh sb="1" eb="3">
      <t>ヒノ</t>
    </rPh>
    <phoneticPr fontId="4"/>
  </si>
  <si>
    <t>こしがやラッキー翡翠</t>
    <rPh sb="8" eb="10">
      <t>ヒスイ</t>
    </rPh>
    <phoneticPr fontId="4"/>
  </si>
  <si>
    <t>LEON</t>
  </si>
  <si>
    <t>アルファ一番星</t>
    <rPh sb="4" eb="7">
      <t>イチバンボシ</t>
    </rPh>
    <phoneticPr fontId="4"/>
  </si>
  <si>
    <t>田原HCD</t>
    <rPh sb="0" eb="2">
      <t>タワラ</t>
    </rPh>
    <phoneticPr fontId="4"/>
  </si>
  <si>
    <t>Hawk</t>
  </si>
  <si>
    <t>日野BOSS</t>
    <rPh sb="0" eb="2">
      <t>ヒノ</t>
    </rPh>
    <phoneticPr fontId="4"/>
  </si>
  <si>
    <t>わんないと.不埒</t>
    <rPh sb="6" eb="8">
      <t>フラチ</t>
    </rPh>
    <phoneticPr fontId="4"/>
  </si>
  <si>
    <t>風神</t>
    <rPh sb="0" eb="2">
      <t>フウジン</t>
    </rPh>
    <phoneticPr fontId="4"/>
  </si>
  <si>
    <t>フィアーズ武狼</t>
    <rPh sb="5" eb="6">
      <t>ブ</t>
    </rPh>
    <rPh sb="6" eb="7">
      <t>オオカミ</t>
    </rPh>
    <phoneticPr fontId="4"/>
  </si>
  <si>
    <t>スーパーポン太</t>
    <rPh sb="6" eb="7">
      <t>タ</t>
    </rPh>
    <phoneticPr fontId="4"/>
  </si>
  <si>
    <t>フィアーズ銀狼</t>
    <rPh sb="5" eb="6">
      <t>ギン</t>
    </rPh>
    <rPh sb="6" eb="7">
      <t>オオカミ</t>
    </rPh>
    <phoneticPr fontId="4"/>
  </si>
  <si>
    <t>麒麟</t>
    <rPh sb="0" eb="2">
      <t>キリン</t>
    </rPh>
    <phoneticPr fontId="4"/>
  </si>
  <si>
    <t>日野新選組</t>
    <rPh sb="0" eb="2">
      <t>ヒノ</t>
    </rPh>
    <rPh sb="2" eb="5">
      <t>シンセングミ</t>
    </rPh>
    <phoneticPr fontId="4"/>
  </si>
  <si>
    <t>阿吽</t>
    <rPh sb="0" eb="2">
      <t>アウン</t>
    </rPh>
    <phoneticPr fontId="4"/>
  </si>
  <si>
    <t>プリムローズ</t>
  </si>
  <si>
    <t>福生市</t>
    <rPh sb="0" eb="3">
      <t>フッサシ</t>
    </rPh>
    <phoneticPr fontId="7"/>
  </si>
  <si>
    <t>桜花</t>
  </si>
  <si>
    <t>BUSS</t>
  </si>
  <si>
    <t>のりーず</t>
  </si>
  <si>
    <t>Guild</t>
  </si>
  <si>
    <t>ザGモンキー</t>
  </si>
  <si>
    <t>B4</t>
  </si>
  <si>
    <t>東村山市</t>
    <rPh sb="0" eb="4">
      <t>ヒガシムラヤマシ</t>
    </rPh>
    <phoneticPr fontId="4"/>
  </si>
  <si>
    <t>頂</t>
    <rPh sb="0" eb="1">
      <t>イタダキ</t>
    </rPh>
    <phoneticPr fontId="4"/>
  </si>
  <si>
    <t>海王牙</t>
    <rPh sb="0" eb="2">
      <t>カイオウ</t>
    </rPh>
    <rPh sb="2" eb="3">
      <t>キバ</t>
    </rPh>
    <phoneticPr fontId="4"/>
  </si>
  <si>
    <t>天邪鬼</t>
    <rPh sb="0" eb="3">
      <t>アマノジャク</t>
    </rPh>
    <phoneticPr fontId="4"/>
  </si>
  <si>
    <t>STARMINE</t>
  </si>
  <si>
    <t>ワンダラー</t>
  </si>
  <si>
    <t>皇天</t>
    <rPh sb="0" eb="1">
      <t>スメラギ</t>
    </rPh>
    <rPh sb="1" eb="2">
      <t>テン</t>
    </rPh>
    <phoneticPr fontId="4"/>
  </si>
  <si>
    <t>猿人</t>
    <rPh sb="0" eb="2">
      <t>エンジン</t>
    </rPh>
    <phoneticPr fontId="4"/>
  </si>
  <si>
    <t>わんないと.すたんど</t>
    <phoneticPr fontId="5"/>
  </si>
  <si>
    <t>零.４０</t>
    <rPh sb="0" eb="1">
      <t>ゼロ</t>
    </rPh>
    <phoneticPr fontId="4"/>
  </si>
  <si>
    <t>Cat’s-eye</t>
    <phoneticPr fontId="5"/>
  </si>
  <si>
    <t>※　今年度資格試験を受験する方は、その旨記入すること【例、C（今年受験）】</t>
    <rPh sb="2" eb="5">
      <t>コンネンド</t>
    </rPh>
    <rPh sb="5" eb="7">
      <t>シカク</t>
    </rPh>
    <rPh sb="7" eb="9">
      <t>シケン</t>
    </rPh>
    <rPh sb="10" eb="12">
      <t>ジュケン</t>
    </rPh>
    <rPh sb="14" eb="15">
      <t>カタ</t>
    </rPh>
    <rPh sb="19" eb="20">
      <t>ムネ</t>
    </rPh>
    <rPh sb="20" eb="22">
      <t>キニュウ</t>
    </rPh>
    <rPh sb="27" eb="28">
      <t>レイ</t>
    </rPh>
    <rPh sb="31" eb="33">
      <t>コトシ</t>
    </rPh>
    <rPh sb="33" eb="35">
      <t>ジュケン</t>
    </rPh>
    <phoneticPr fontId="6"/>
  </si>
  <si>
    <t>但し、今年度、当該資格を受験する選手はその資格があるものとみなす。</t>
    <rPh sb="0" eb="1">
      <t>タダ</t>
    </rPh>
    <rPh sb="3" eb="6">
      <t>コンネンド</t>
    </rPh>
    <rPh sb="7" eb="9">
      <t>トウガイ</t>
    </rPh>
    <rPh sb="9" eb="11">
      <t>シカク</t>
    </rPh>
    <rPh sb="12" eb="14">
      <t>ジュケン</t>
    </rPh>
    <rPh sb="16" eb="18">
      <t>センシュ</t>
    </rPh>
    <rPh sb="21" eb="23">
      <t>シカク</t>
    </rPh>
    <phoneticPr fontId="5"/>
  </si>
  <si>
    <t>審判資格保持者4名帯同(内Ａ級又はB級保持者1名以上)を参加条件とする。</t>
    <rPh sb="0" eb="2">
      <t>シンパン</t>
    </rPh>
    <rPh sb="2" eb="4">
      <t>シカク</t>
    </rPh>
    <rPh sb="4" eb="7">
      <t>ホジシャ</t>
    </rPh>
    <rPh sb="8" eb="9">
      <t>メイ</t>
    </rPh>
    <rPh sb="9" eb="11">
      <t>タイドウ</t>
    </rPh>
    <rPh sb="12" eb="13">
      <t>ウチ</t>
    </rPh>
    <rPh sb="14" eb="15">
      <t>キュウ</t>
    </rPh>
    <rPh sb="15" eb="16">
      <t>マタ</t>
    </rPh>
    <rPh sb="18" eb="19">
      <t>キュウ</t>
    </rPh>
    <rPh sb="19" eb="22">
      <t>ホジシャ</t>
    </rPh>
    <rPh sb="23" eb="26">
      <t>メイイジョウ</t>
    </rPh>
    <rPh sb="28" eb="30">
      <t>サンカ</t>
    </rPh>
    <rPh sb="30" eb="32">
      <t>ジョウケン</t>
    </rPh>
    <phoneticPr fontId="6"/>
  </si>
  <si>
    <t>（6）</t>
    <phoneticPr fontId="5"/>
  </si>
  <si>
    <t>凜</t>
    <rPh sb="0" eb="1">
      <t>リン</t>
    </rPh>
    <phoneticPr fontId="1"/>
  </si>
  <si>
    <t>荒川区</t>
    <rPh sb="0" eb="3">
      <t>アラカワク</t>
    </rPh>
    <phoneticPr fontId="1"/>
  </si>
  <si>
    <t>文京区</t>
    <rPh sb="0" eb="2">
      <t>ブンキョウ</t>
    </rPh>
    <rPh sb="2" eb="3">
      <t>ク</t>
    </rPh>
    <phoneticPr fontId="1"/>
  </si>
  <si>
    <t>田原Fightin</t>
  </si>
  <si>
    <t>台東区</t>
    <rPh sb="0" eb="3">
      <t>タイトウク</t>
    </rPh>
    <phoneticPr fontId="1"/>
  </si>
  <si>
    <t>EAST碧</t>
    <rPh sb="4" eb="5">
      <t>アオイ</t>
    </rPh>
    <phoneticPr fontId="1"/>
  </si>
  <si>
    <t>友Vブラック</t>
    <rPh sb="0" eb="1">
      <t>ユウ</t>
    </rPh>
    <phoneticPr fontId="1"/>
  </si>
  <si>
    <t>狛江市</t>
    <rPh sb="0" eb="3">
      <t>コマエシ</t>
    </rPh>
    <phoneticPr fontId="1"/>
  </si>
  <si>
    <t>雷神</t>
    <rPh sb="0" eb="2">
      <t>ライジン</t>
    </rPh>
    <phoneticPr fontId="1"/>
  </si>
  <si>
    <t>MOXIE 蓮</t>
    <rPh sb="6" eb="7">
      <t>レン</t>
    </rPh>
    <phoneticPr fontId="1"/>
  </si>
  <si>
    <t>但し、別紙のコラボチーム申請書提出と承認を条件とする。また、コラボチームは次年度のシード権</t>
    <rPh sb="0" eb="1">
      <t>タダ</t>
    </rPh>
    <rPh sb="3" eb="5">
      <t>ベッシ</t>
    </rPh>
    <rPh sb="12" eb="15">
      <t>シンセイショ</t>
    </rPh>
    <rPh sb="15" eb="17">
      <t>テイシュツ</t>
    </rPh>
    <rPh sb="18" eb="20">
      <t>ショウニン</t>
    </rPh>
    <rPh sb="21" eb="23">
      <t>ジョウケン</t>
    </rPh>
    <rPh sb="37" eb="40">
      <t>ジネンド</t>
    </rPh>
    <rPh sb="44" eb="45">
      <t>ケン</t>
    </rPh>
    <phoneticPr fontId="5"/>
  </si>
  <si>
    <t>は獲得できない。（コラボチームは、登録会員数の少ない協会・連盟に限っての措置である）</t>
    <rPh sb="1" eb="3">
      <t>カクトク</t>
    </rPh>
    <rPh sb="19" eb="21">
      <t>カイイン</t>
    </rPh>
    <phoneticPr fontId="5"/>
  </si>
  <si>
    <t>優先順位</t>
    <rPh sb="0" eb="4">
      <t>ユウセンジュンイ</t>
    </rPh>
    <phoneticPr fontId="5"/>
  </si>
  <si>
    <t>位</t>
    <rPh sb="0" eb="1">
      <t>イ</t>
    </rPh>
    <phoneticPr fontId="5"/>
  </si>
  <si>
    <t>2027年2月7日（日）　第26回関東大会（京王アリーナTOKYO）</t>
    <rPh sb="10" eb="11">
      <t>ニチ</t>
    </rPh>
    <rPh sb="13" eb="14">
      <t>ダイ</t>
    </rPh>
    <rPh sb="16" eb="17">
      <t>カイ</t>
    </rPh>
    <rPh sb="17" eb="21">
      <t>カントウタイカイ</t>
    </rPh>
    <phoneticPr fontId="5"/>
  </si>
  <si>
    <t>本大会の予選通過チームは下記の関東大会へ出場することを条件とする。</t>
    <rPh sb="0" eb="3">
      <t>ホンタイカイ</t>
    </rPh>
    <rPh sb="4" eb="8">
      <t>ヨセンツウカ</t>
    </rPh>
    <rPh sb="12" eb="14">
      <t>カキ</t>
    </rPh>
    <rPh sb="15" eb="19">
      <t>カントウタイカイ</t>
    </rPh>
    <rPh sb="20" eb="22">
      <t>シュツジョウ</t>
    </rPh>
    <rPh sb="27" eb="29">
      <t>ジョウケン</t>
    </rPh>
    <phoneticPr fontId="5"/>
  </si>
  <si>
    <t>行使の場合○</t>
    <rPh sb="0" eb="2">
      <t>コウシ</t>
    </rPh>
    <rPh sb="3" eb="5">
      <t>バアイ</t>
    </rPh>
    <phoneticPr fontId="5"/>
  </si>
  <si>
    <t>行使しない場合×</t>
    <rPh sb="0" eb="2">
      <t>コウシ</t>
    </rPh>
    <rPh sb="5" eb="7">
      <t>バアイ</t>
    </rPh>
    <phoneticPr fontId="5"/>
  </si>
  <si>
    <t>を記入ください</t>
    <rPh sb="1" eb="3">
      <t>キニュウ</t>
    </rPh>
    <phoneticPr fontId="5"/>
  </si>
  <si>
    <t>保有しているチーム（黄色網掛）は参加できない。（昨年度の関東大会予選通過チーム）</t>
    <rPh sb="10" eb="14">
      <t>キイロアミカ</t>
    </rPh>
    <phoneticPr fontId="5"/>
  </si>
  <si>
    <r>
      <t>各競技区分の上位１位～３位を表彰する。</t>
    </r>
    <r>
      <rPr>
        <sz val="11"/>
        <color rgb="FF0000CC"/>
        <rFont val="Meiryo UI"/>
        <family val="3"/>
        <charset val="128"/>
      </rPr>
      <t>（参加チーム数により変更の可能性あり）</t>
    </r>
    <rPh sb="20" eb="22">
      <t>サンカ</t>
    </rPh>
    <rPh sb="25" eb="26">
      <t>スウ</t>
    </rPh>
    <rPh sb="29" eb="31">
      <t>ヘンコウ</t>
    </rPh>
    <rPh sb="32" eb="35">
      <t>カノウセイ</t>
    </rPh>
    <phoneticPr fontId="5"/>
  </si>
  <si>
    <t>別紙の申込書に必要事項を記入の上、E-mailで送信してください。</t>
  </si>
  <si>
    <t>台東区ビーチボール協会 事務局　平岩　　E-mail：tabb.hiraiwa@gmail.com</t>
  </si>
  <si>
    <t>２０２６年６月２４日（水）</t>
    <rPh sb="10" eb="13">
      <t>ミズ</t>
    </rPh>
    <phoneticPr fontId="5"/>
  </si>
  <si>
    <t>申込方法</t>
    <phoneticPr fontId="5"/>
  </si>
  <si>
    <t>申 込 先</t>
    <phoneticPr fontId="5"/>
  </si>
  <si>
    <t>申込期限</t>
    <rPh sb="2" eb="4">
      <t>キゲン</t>
    </rPh>
    <phoneticPr fontId="5"/>
  </si>
  <si>
    <t>参加費振込方法につきましては、エントリー確定後に改めてご連絡いたします。</t>
    <phoneticPr fontId="5"/>
  </si>
  <si>
    <t>●</t>
    <phoneticPr fontId="5"/>
  </si>
  <si>
    <t>台東区ビーチボール協会</t>
    <rPh sb="0" eb="11">
      <t>タ</t>
    </rPh>
    <phoneticPr fontId="5"/>
  </si>
  <si>
    <t>台東区</t>
    <rPh sb="0" eb="3">
      <t>タイトウク</t>
    </rPh>
    <phoneticPr fontId="5"/>
  </si>
  <si>
    <t>キューティーズ</t>
  </si>
  <si>
    <t>きゅーてぃーず</t>
  </si>
  <si>
    <t>APEX</t>
  </si>
  <si>
    <t>えいぺっくす　るい</t>
  </si>
  <si>
    <t>ＡＰＥＸ　ＬＯＵＩＳ</t>
  </si>
  <si>
    <t>平成さくらBBC</t>
  </si>
  <si>
    <t>さくら　まかろん</t>
  </si>
  <si>
    <t>さくら　マカロン</t>
  </si>
  <si>
    <t>黒門BeeBeeClub</t>
  </si>
  <si>
    <t>みらーじゅ</t>
  </si>
  <si>
    <t>Ｍｉｒａｇｅ</t>
  </si>
  <si>
    <t>金竜BBC</t>
  </si>
  <si>
    <t>おはな</t>
  </si>
  <si>
    <t>オハナ</t>
  </si>
  <si>
    <t>TINKER BELL</t>
  </si>
  <si>
    <t>てぃんくしりうす</t>
  </si>
  <si>
    <t>ＴｉｎｋＳｉｒｉｕｓ</t>
  </si>
  <si>
    <t>Key Point</t>
  </si>
  <si>
    <t>けーぴー　ぐれいす</t>
  </si>
  <si>
    <t>Ｋｐ　Ｇｒａｃｅ</t>
  </si>
  <si>
    <t>MIK BREAK</t>
  </si>
  <si>
    <t>みっく　とっぷ</t>
  </si>
  <si>
    <t>ＭＩＫ　ＴＯＰ</t>
  </si>
  <si>
    <t>済美B2クラブ</t>
  </si>
  <si>
    <t>だんでぃーず</t>
  </si>
  <si>
    <t>ダンディーズ</t>
  </si>
  <si>
    <t>くいーん　びー</t>
  </si>
  <si>
    <t>Ｑｕｅｅｎ　Ｂｅｅ</t>
  </si>
  <si>
    <t>いなずま　えー</t>
  </si>
  <si>
    <t>イナズマ　Ａ</t>
  </si>
  <si>
    <t>MOXIE</t>
  </si>
  <si>
    <t>もくしーれん</t>
  </si>
  <si>
    <t>ＭＯＸＩＥ蓮</t>
  </si>
  <si>
    <t>いなずま　ぜっと</t>
  </si>
  <si>
    <t>イナズマ　Ｚ</t>
  </si>
  <si>
    <t>ごねら</t>
  </si>
  <si>
    <t>Ｇｏｎｅｌａ</t>
  </si>
  <si>
    <t>田原BBC</t>
  </si>
  <si>
    <t>たわらえいちしーでぃ</t>
  </si>
  <si>
    <t>田原ＨＣＤ</t>
  </si>
  <si>
    <t>じー　うぃず</t>
  </si>
  <si>
    <t>Ｇ　ｗｉｚ</t>
  </si>
  <si>
    <t>男子６０歳以上の部</t>
    <rPh sb="0" eb="2">
      <t>ダンシ</t>
    </rPh>
    <rPh sb="4" eb="5">
      <t>サイ</t>
    </rPh>
    <rPh sb="5" eb="7">
      <t>イジョウ</t>
    </rPh>
    <rPh sb="8" eb="9">
      <t>ブ</t>
    </rPh>
    <phoneticPr fontId="51"/>
  </si>
  <si>
    <t>たわらふぁいてぃん</t>
  </si>
  <si>
    <t>田原Ｆｉｇｈｔｉｎ</t>
  </si>
  <si>
    <t>谷中BBVC</t>
  </si>
  <si>
    <t>やなかえすくっく</t>
  </si>
  <si>
    <t>谷中ｅｓｋｕｋｋｋ</t>
  </si>
  <si>
    <t>たわらえいちしーでぃびー</t>
  </si>
  <si>
    <t>田原ＨＣＤＢ</t>
  </si>
  <si>
    <t>女子５０歳以上の部</t>
    <rPh sb="4" eb="5">
      <t>サイ</t>
    </rPh>
    <rPh sb="5" eb="7">
      <t>イジョウ</t>
    </rPh>
    <rPh sb="8" eb="9">
      <t>ブ</t>
    </rPh>
    <phoneticPr fontId="51"/>
  </si>
  <si>
    <t>SPARK</t>
  </si>
  <si>
    <t>すぱーく　かげ</t>
  </si>
  <si>
    <t>ＳＰＡＲＫ　影</t>
  </si>
  <si>
    <t>精華BBC</t>
  </si>
  <si>
    <t>ばれっと</t>
  </si>
  <si>
    <t>Ｂｕｌｌｅｔ</t>
  </si>
  <si>
    <t>忍B&amp;Bクラブ</t>
  </si>
  <si>
    <t>しのぶみに</t>
  </si>
  <si>
    <t>忍ｍｉｎｉ</t>
  </si>
  <si>
    <t>男子５０歳以上の部</t>
    <rPh sb="0" eb="2">
      <t>ダンシ</t>
    </rPh>
    <rPh sb="4" eb="5">
      <t>サイ</t>
    </rPh>
    <rPh sb="5" eb="7">
      <t>イジョウ</t>
    </rPh>
    <rPh sb="8" eb="9">
      <t>ブ</t>
    </rPh>
    <phoneticPr fontId="51"/>
  </si>
  <si>
    <t>さくらちっくす</t>
  </si>
  <si>
    <t>さくら　ＣＨＩＣＫｓ</t>
  </si>
  <si>
    <t>おはな　まな</t>
  </si>
  <si>
    <t>オハナ　Ｍａｎａ</t>
  </si>
  <si>
    <t>かてなちお</t>
  </si>
  <si>
    <t>ＣＡＴＥＮＡＣＣＩＯ</t>
  </si>
  <si>
    <t>はしゃっこ</t>
  </si>
  <si>
    <t>はしゃっ娘</t>
  </si>
  <si>
    <t>にーどるず</t>
  </si>
  <si>
    <t>Ｎｅｅｄｌｅｓ</t>
  </si>
  <si>
    <t>やなかさにー</t>
  </si>
  <si>
    <t>谷中Ｓｕｎｎｙ</t>
  </si>
  <si>
    <t>TAPクラブ</t>
  </si>
  <si>
    <t>らんごりじぇっとしん</t>
  </si>
  <si>
    <t>ランゴリジェットシン</t>
  </si>
  <si>
    <t>パワーズ</t>
  </si>
  <si>
    <t>ぱわーず</t>
  </si>
  <si>
    <t>らんごりあんとにお</t>
  </si>
  <si>
    <t>ランゴリアントニオ</t>
  </si>
  <si>
    <t>フォートップス</t>
  </si>
  <si>
    <t>Ｆｏｒ　ｔｏｐｓ</t>
  </si>
  <si>
    <t>男子４０歳以上の部</t>
    <rPh sb="0" eb="2">
      <t>ダンシ</t>
    </rPh>
    <rPh sb="4" eb="5">
      <t>サイ</t>
    </rPh>
    <rPh sb="5" eb="7">
      <t>イジョウ</t>
    </rPh>
    <rPh sb="8" eb="9">
      <t>ブ</t>
    </rPh>
    <phoneticPr fontId="51"/>
  </si>
  <si>
    <t>たわらがっつ</t>
  </si>
  <si>
    <t>田原ＧＵＴＳ</t>
  </si>
  <si>
    <t>たわられいぶらっしゅ</t>
  </si>
  <si>
    <t>さくらげんこつくらぶ</t>
  </si>
  <si>
    <t>さくらゲンコツ倶楽部</t>
  </si>
  <si>
    <t>ぴーすたー</t>
  </si>
  <si>
    <t>ＰＳＴＡＲ</t>
  </si>
  <si>
    <t>しのぶふぃえすた</t>
  </si>
  <si>
    <t>忍Ｆｉｅｓｔａ</t>
  </si>
  <si>
    <t>松葉BBC</t>
  </si>
  <si>
    <t>ぱいんこーん</t>
  </si>
  <si>
    <t>ＰＩＮＥＣＯＮＥ</t>
  </si>
  <si>
    <t>ゔぃゔぁーちぇ</t>
  </si>
  <si>
    <t>ＶＩＶＡＣＥ</t>
  </si>
  <si>
    <t>けーぴーじぇむすとーん</t>
  </si>
  <si>
    <t>Ｋｐｇｅｍｓｔｏｎｅ</t>
  </si>
  <si>
    <t>Unity</t>
  </si>
  <si>
    <t>まっくすべっと</t>
  </si>
  <si>
    <t>ＭＡＸＢＥＴ</t>
  </si>
  <si>
    <t>てぃんく　みぃーーーず</t>
  </si>
  <si>
    <t>ＴＩＮＫ　ＭｅｅｅＺ</t>
  </si>
  <si>
    <t>男子３０歳以上の部</t>
    <rPh sb="0" eb="2">
      <t>ダンシ</t>
    </rPh>
    <rPh sb="4" eb="5">
      <t>サイ</t>
    </rPh>
    <rPh sb="5" eb="7">
      <t>イジョウ</t>
    </rPh>
    <rPh sb="8" eb="9">
      <t>ブ</t>
    </rPh>
    <phoneticPr fontId="51"/>
  </si>
  <si>
    <t>ななな</t>
  </si>
  <si>
    <t>ＮＡＮＡＮＡ</t>
  </si>
  <si>
    <t>あねら</t>
  </si>
  <si>
    <t>ＡＮＥＬＡ</t>
  </si>
  <si>
    <t>ぱとりっく</t>
  </si>
  <si>
    <t>ＰＡＴＲＩＣＫ</t>
  </si>
  <si>
    <t>さくらぐりーでぃー</t>
  </si>
  <si>
    <t>さくらＧＲＥＥＤＹ</t>
  </si>
  <si>
    <t>じゃっくぽっと</t>
  </si>
  <si>
    <t>Ｊａｃｋ　ｐｏｔ</t>
  </si>
  <si>
    <t>女子４０歳以上の部</t>
    <rPh sb="4" eb="5">
      <t>サイ</t>
    </rPh>
    <rPh sb="5" eb="7">
      <t>イジョウ</t>
    </rPh>
    <rPh sb="8" eb="9">
      <t>ブ</t>
    </rPh>
    <phoneticPr fontId="51"/>
  </si>
  <si>
    <t>男子１５歳以上の部</t>
    <rPh sb="0" eb="2">
      <t>ダンシ</t>
    </rPh>
    <rPh sb="4" eb="5">
      <t>サイ</t>
    </rPh>
    <rPh sb="5" eb="7">
      <t>イジョウ</t>
    </rPh>
    <rPh sb="8" eb="9">
      <t>ブ</t>
    </rPh>
    <phoneticPr fontId="51"/>
  </si>
  <si>
    <t>のゔぁ</t>
  </si>
  <si>
    <t>ＮＯＶＡ</t>
  </si>
  <si>
    <t>あらし</t>
  </si>
  <si>
    <t>嵐</t>
  </si>
  <si>
    <t>おはな　なる</t>
  </si>
  <si>
    <t>オハナ　Ｎａｌｕ</t>
  </si>
  <si>
    <t>みっく　めいと</t>
  </si>
  <si>
    <t>ＭＩＫ　ＭＡＴＥ</t>
  </si>
  <si>
    <t>えいぺっくす　さんらいず</t>
  </si>
  <si>
    <t>ＡＰＥＸ　サンライズ</t>
  </si>
  <si>
    <t>きーぽいんと　えー</t>
  </si>
  <si>
    <t>Ｋｅｙｐｏｉｎｔ　Ａ</t>
  </si>
  <si>
    <t>PONYS</t>
  </si>
  <si>
    <t>ぽにーず</t>
  </si>
  <si>
    <t>ＰＯＮＹＳ</t>
  </si>
  <si>
    <t>たわら　はなぐみ</t>
  </si>
  <si>
    <t>ＴＡＷＡＲＡ　花組</t>
  </si>
  <si>
    <t>しのぶぴんく</t>
  </si>
  <si>
    <t>忍Ｐｉｎｋ</t>
  </si>
  <si>
    <t>もくしー</t>
  </si>
  <si>
    <t>ＭＯＸＩＥ</t>
  </si>
  <si>
    <t>ららら</t>
  </si>
  <si>
    <t>ＬａＬａＬａ</t>
  </si>
  <si>
    <t>けーぴー　ばっとまん</t>
  </si>
  <si>
    <t>ｋｐ　ＢＡＴＭＡＮ</t>
  </si>
  <si>
    <t>女子３０歳以上の部</t>
    <rPh sb="4" eb="5">
      <t>サイ</t>
    </rPh>
    <rPh sb="5" eb="7">
      <t>イジョウ</t>
    </rPh>
    <rPh sb="8" eb="9">
      <t>ブ</t>
    </rPh>
    <phoneticPr fontId="51"/>
  </si>
  <si>
    <t>きーぽいんと まっしゅあっぷ</t>
  </si>
  <si>
    <t>Ｋｐ　ＭａｓｈＵｐ</t>
  </si>
  <si>
    <t>柳北BBC</t>
  </si>
  <si>
    <t>りゅうほくさーてぃーず</t>
  </si>
  <si>
    <t>ねくさす</t>
  </si>
  <si>
    <t>ＮＥＸＵＳ</t>
  </si>
  <si>
    <t>やなかういっち</t>
  </si>
  <si>
    <t>谷中ＷＩＴＣＨ</t>
  </si>
  <si>
    <t>ぶるーむ</t>
  </si>
  <si>
    <t>Ｂｌｏｏｍ</t>
  </si>
  <si>
    <t>女子６０歳以上の部</t>
    <rPh sb="4" eb="5">
      <t>サイ</t>
    </rPh>
    <rPh sb="5" eb="7">
      <t>イジョウ</t>
    </rPh>
    <rPh sb="8" eb="9">
      <t>ブ</t>
    </rPh>
    <phoneticPr fontId="51"/>
  </si>
  <si>
    <t>女子１５歳以上の部</t>
    <rPh sb="4" eb="5">
      <t>サイ</t>
    </rPh>
    <rPh sb="5" eb="7">
      <t>イジョウ</t>
    </rPh>
    <rPh sb="8" eb="9">
      <t>ブ</t>
    </rPh>
    <phoneticPr fontId="51"/>
  </si>
  <si>
    <t>人数</t>
    <rPh sb="0" eb="2">
      <t>ニンズウ</t>
    </rPh>
    <phoneticPr fontId="8"/>
  </si>
  <si>
    <t>クラブ名</t>
    <rPh sb="3" eb="4">
      <t>メイ</t>
    </rPh>
    <phoneticPr fontId="6"/>
  </si>
  <si>
    <t>ふりがな</t>
    <phoneticPr fontId="51"/>
  </si>
  <si>
    <t>チーム名</t>
    <rPh sb="3" eb="4">
      <t>メイ</t>
    </rPh>
    <phoneticPr fontId="6"/>
  </si>
  <si>
    <t>No</t>
    <phoneticPr fontId="6"/>
  </si>
  <si>
    <t>『第13回桜グランプリ大会』成績順位による優先順位表</t>
    <rPh sb="5" eb="6">
      <t>サクラ</t>
    </rPh>
    <rPh sb="11" eb="13">
      <t>タイカイ</t>
    </rPh>
    <rPh sb="14" eb="16">
      <t>セイセキ</t>
    </rPh>
    <rPh sb="16" eb="18">
      <t>ジュンイ</t>
    </rPh>
    <rPh sb="21" eb="23">
      <t>ユウセン</t>
    </rPh>
    <rPh sb="23" eb="25">
      <t>ジュンイ</t>
    </rPh>
    <rPh sb="25" eb="26">
      <t>ヒョウ</t>
    </rPh>
    <phoneticPr fontId="51"/>
  </si>
  <si>
    <t>は、関東大会シード保有チームです。</t>
    <rPh sb="2" eb="6">
      <t>カントウタイカイ</t>
    </rPh>
    <rPh sb="9" eb="11">
      <t>ホユウ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</si>
</sst>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\ 0&quot;名&quot;"/>
    <numFmt numFmtId="183" formatCode="0&quot;チーム&quot;"/>
  </numFmts>
  <fonts count="55" x14ac:knownFonts="1"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b/>
      <sz val="11"/>
      <color theme="0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 tint="-0.34998626667073579"/>
      <name val="Meiryo UI"/>
      <family val="3"/>
      <charset val="128"/>
    </font>
    <font>
      <b/>
      <sz val="11"/>
      <color rgb="FF0000CC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14"/>
      <color rgb="FF7030A0"/>
      <name val="Meiryo UI"/>
      <family val="3"/>
      <charset val="128"/>
    </font>
    <font>
      <i/>
      <sz val="18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2"/>
      <color rgb="FFCC3300"/>
      <name val="Meiryo UI"/>
      <family val="3"/>
      <charset val="128"/>
    </font>
    <font>
      <sz val="11"/>
      <color rgb="FF0000CC"/>
      <name val="Meiryo UI"/>
      <family val="3"/>
      <charset val="128"/>
    </font>
    <font>
      <b/>
      <sz val="11"/>
      <color rgb="FF008000"/>
      <name val="Meiryo UI"/>
      <family val="3"/>
      <charset val="128"/>
    </font>
    <font>
      <b/>
      <sz val="11"/>
      <color theme="0" tint="-0.249977111117893"/>
      <name val="Meiryo UI"/>
      <family val="3"/>
      <charset val="128"/>
    </font>
    <font>
      <sz val="12"/>
      <color rgb="FF0000CC"/>
      <name val="Meiryo UI"/>
      <family val="3"/>
      <charset val="128"/>
    </font>
    <font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6"/>
      <name val="メイリオ"/>
      <family val="2"/>
      <charset val="128"/>
    </font>
    <font>
      <sz val="10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5" fillId="0" borderId="0"/>
    <xf numFmtId="0" fontId="46" fillId="0" borderId="0">
      <alignment vertical="center"/>
    </xf>
    <xf numFmtId="0" fontId="45" fillId="0" borderId="0"/>
  </cellStyleXfs>
  <cellXfs count="271">
    <xf numFmtId="0" fontId="0" fillId="0" borderId="0" xfId="0">
      <alignment vertical="center"/>
    </xf>
    <xf numFmtId="0" fontId="13" fillId="0" borderId="0" xfId="1" applyFont="1">
      <alignment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top"/>
    </xf>
    <xf numFmtId="0" fontId="13" fillId="0" borderId="9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3" fillId="0" borderId="29" xfId="1" applyFont="1" applyBorder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7" fillId="0" borderId="0" xfId="3" applyFont="1" applyAlignment="1">
      <alignment horizontal="right" vertical="center"/>
    </xf>
    <xf numFmtId="0" fontId="7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30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9" fontId="7" fillId="0" borderId="3" xfId="4" applyFont="1" applyFill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0" xfId="3" applyFont="1">
      <alignment vertical="center"/>
    </xf>
    <xf numFmtId="0" fontId="29" fillId="0" borderId="0" xfId="3" applyFont="1" applyAlignment="1">
      <alignment horizontal="center" vertical="center"/>
    </xf>
    <xf numFmtId="0" fontId="18" fillId="2" borderId="3" xfId="3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1" xfId="0" applyFont="1" applyBorder="1">
      <alignment vertical="center"/>
    </xf>
    <xf numFmtId="0" fontId="3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7" fillId="0" borderId="0" xfId="1" applyFont="1">
      <alignment vertic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>
      <alignment vertical="center"/>
    </xf>
    <xf numFmtId="0" fontId="41" fillId="0" borderId="3" xfId="3" applyFont="1" applyBorder="1" applyAlignment="1">
      <alignment horizontal="center" vertical="center"/>
    </xf>
    <xf numFmtId="0" fontId="41" fillId="0" borderId="0" xfId="3" applyFont="1" applyAlignment="1">
      <alignment horizontal="left" vertical="center"/>
    </xf>
    <xf numFmtId="0" fontId="24" fillId="0" borderId="3" xfId="6" applyFont="1" applyBorder="1" applyAlignment="1">
      <alignment horizontal="center" vertical="center"/>
    </xf>
    <xf numFmtId="0" fontId="18" fillId="0" borderId="3" xfId="6" applyFont="1" applyBorder="1" applyAlignment="1">
      <alignment horizontal="center" vertical="center"/>
    </xf>
    <xf numFmtId="0" fontId="13" fillId="0" borderId="3" xfId="6" applyFont="1" applyBorder="1" applyAlignment="1">
      <alignment horizontal="center" vertical="center"/>
    </xf>
    <xf numFmtId="0" fontId="18" fillId="2" borderId="3" xfId="6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left" vertical="center"/>
    </xf>
    <xf numFmtId="0" fontId="42" fillId="0" borderId="3" xfId="3" applyFont="1" applyBorder="1" applyAlignment="1">
      <alignment horizontal="center" vertical="center"/>
    </xf>
    <xf numFmtId="0" fontId="31" fillId="0" borderId="0" xfId="0" applyFo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1" fillId="0" borderId="30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25" fillId="0" borderId="0" xfId="1" applyFont="1">
      <alignment vertic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5" fillId="0" borderId="30" xfId="1" applyFont="1" applyBorder="1">
      <alignment vertical="center"/>
    </xf>
    <xf numFmtId="0" fontId="15" fillId="0" borderId="32" xfId="1" applyFont="1" applyBorder="1">
      <alignment vertical="center"/>
    </xf>
    <xf numFmtId="0" fontId="15" fillId="0" borderId="31" xfId="1" applyFont="1" applyBorder="1">
      <alignment vertical="center"/>
    </xf>
    <xf numFmtId="0" fontId="13" fillId="0" borderId="3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left" vertical="center" indent="2"/>
    </xf>
    <xf numFmtId="0" fontId="34" fillId="0" borderId="0" xfId="0" applyFont="1" applyAlignment="1">
      <alignment horizontal="center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7" fillId="0" borderId="3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9" fontId="7" fillId="0" borderId="3" xfId="4" applyFont="1" applyFill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9" xfId="0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9" xfId="7" applyFont="1" applyBorder="1"/>
    <xf numFmtId="0" fontId="18" fillId="0" borderId="0" xfId="0" applyFont="1" applyBorder="1">
      <alignment vertical="center"/>
    </xf>
    <xf numFmtId="0" fontId="7" fillId="0" borderId="0" xfId="7" applyFont="1" applyBorder="1"/>
    <xf numFmtId="0" fontId="38" fillId="0" borderId="0" xfId="0" applyFont="1" applyBorder="1" applyAlignment="1">
      <alignment horizontal="left"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7" applyFont="1" applyBorder="1"/>
    <xf numFmtId="0" fontId="18" fillId="0" borderId="6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3" fillId="3" borderId="3" xfId="3" applyFont="1" applyFill="1" applyBorder="1" applyAlignment="1">
      <alignment horizontal="center" vertical="center"/>
    </xf>
    <xf numFmtId="0" fontId="13" fillId="3" borderId="3" xfId="6" applyFont="1" applyFill="1" applyBorder="1" applyAlignment="1">
      <alignment horizontal="center" vertical="center"/>
    </xf>
    <xf numFmtId="0" fontId="19" fillId="0" borderId="0" xfId="8" applyFont="1">
      <alignment vertical="center"/>
    </xf>
    <xf numFmtId="0" fontId="19" fillId="0" borderId="0" xfId="8" applyFont="1" applyAlignment="1">
      <alignment vertical="center" shrinkToFit="1"/>
    </xf>
    <xf numFmtId="0" fontId="26" fillId="0" borderId="0" xfId="8" applyFont="1" applyAlignment="1">
      <alignment horizontal="left" vertical="center" shrinkToFit="1"/>
    </xf>
    <xf numFmtId="0" fontId="47" fillId="0" borderId="0" xfId="8" applyFont="1" applyAlignment="1">
      <alignment horizontal="left" vertical="center" indent="1"/>
    </xf>
    <xf numFmtId="0" fontId="19" fillId="0" borderId="0" xfId="8" applyFont="1" applyAlignment="1">
      <alignment horizontal="right" vertical="center"/>
    </xf>
    <xf numFmtId="0" fontId="48" fillId="0" borderId="0" xfId="8" applyFont="1" applyAlignment="1">
      <alignment horizontal="right" vertical="center" shrinkToFit="1"/>
    </xf>
    <xf numFmtId="0" fontId="19" fillId="0" borderId="42" xfId="8" applyFont="1" applyBorder="1" applyAlignment="1">
      <alignment horizontal="center" vertical="center" shrinkToFit="1"/>
    </xf>
    <xf numFmtId="0" fontId="19" fillId="0" borderId="43" xfId="8" applyFont="1" applyBorder="1" applyAlignment="1">
      <alignment horizontal="left" vertical="center" shrinkToFit="1"/>
    </xf>
    <xf numFmtId="0" fontId="26" fillId="0" borderId="43" xfId="8" applyFont="1" applyBorder="1" applyAlignment="1">
      <alignment vertical="center" shrinkToFit="1"/>
    </xf>
    <xf numFmtId="0" fontId="47" fillId="0" borderId="43" xfId="8" applyFont="1" applyBorder="1" applyAlignment="1">
      <alignment vertical="center" shrinkToFit="1"/>
    </xf>
    <xf numFmtId="0" fontId="19" fillId="0" borderId="39" xfId="8" applyFont="1" applyBorder="1" applyAlignment="1">
      <alignment horizontal="center" vertical="center" shrinkToFit="1"/>
    </xf>
    <xf numFmtId="0" fontId="19" fillId="0" borderId="44" xfId="8" applyFont="1" applyBorder="1" applyAlignment="1">
      <alignment horizontal="center" vertical="center" shrinkToFit="1"/>
    </xf>
    <xf numFmtId="0" fontId="19" fillId="0" borderId="45" xfId="8" applyFont="1" applyBorder="1" applyAlignment="1">
      <alignment horizontal="left" vertical="center" shrinkToFit="1"/>
    </xf>
    <xf numFmtId="0" fontId="26" fillId="0" borderId="45" xfId="8" applyFont="1" applyBorder="1" applyAlignment="1">
      <alignment vertical="center" shrinkToFit="1"/>
    </xf>
    <xf numFmtId="0" fontId="47" fillId="0" borderId="45" xfId="8" applyFont="1" applyBorder="1" applyAlignment="1">
      <alignment vertical="center" shrinkToFit="1"/>
    </xf>
    <xf numFmtId="0" fontId="19" fillId="0" borderId="36" xfId="8" applyFont="1" applyBorder="1" applyAlignment="1">
      <alignment horizontal="center" vertical="center" shrinkToFit="1"/>
    </xf>
    <xf numFmtId="0" fontId="19" fillId="0" borderId="33" xfId="8" applyFont="1" applyBorder="1" applyAlignment="1">
      <alignment horizontal="center" vertical="center" shrinkToFit="1"/>
    </xf>
    <xf numFmtId="179" fontId="19" fillId="4" borderId="31" xfId="8" applyNumberFormat="1" applyFont="1" applyFill="1" applyBorder="1" applyAlignment="1">
      <alignment horizontal="center" vertical="center" shrinkToFit="1"/>
    </xf>
    <xf numFmtId="183" fontId="49" fillId="4" borderId="32" xfId="8" applyNumberFormat="1" applyFont="1" applyFill="1" applyBorder="1" applyAlignment="1">
      <alignment horizontal="center" vertical="center" shrinkToFit="1"/>
    </xf>
    <xf numFmtId="0" fontId="50" fillId="4" borderId="32" xfId="8" applyFont="1" applyFill="1" applyBorder="1" applyAlignment="1">
      <alignment horizontal="center" vertical="center" shrinkToFit="1"/>
    </xf>
    <xf numFmtId="0" fontId="49" fillId="4" borderId="32" xfId="8" applyFont="1" applyFill="1" applyBorder="1" applyAlignment="1">
      <alignment horizontal="left" vertical="center" indent="1" shrinkToFit="1"/>
    </xf>
    <xf numFmtId="0" fontId="49" fillId="4" borderId="30" xfId="8" applyFont="1" applyFill="1" applyBorder="1" applyAlignment="1">
      <alignment horizontal="left" vertical="center" indent="1" shrinkToFit="1"/>
    </xf>
    <xf numFmtId="0" fontId="19" fillId="0" borderId="46" xfId="8" applyFont="1" applyBorder="1" applyAlignment="1">
      <alignment horizontal="center" vertical="center" shrinkToFit="1"/>
    </xf>
    <xf numFmtId="0" fontId="19" fillId="0" borderId="47" xfId="8" applyFont="1" applyBorder="1" applyAlignment="1">
      <alignment horizontal="left" vertical="center" shrinkToFit="1"/>
    </xf>
    <xf numFmtId="0" fontId="26" fillId="0" borderId="47" xfId="8" applyFont="1" applyBorder="1" applyAlignment="1">
      <alignment vertical="center" shrinkToFit="1"/>
    </xf>
    <xf numFmtId="0" fontId="47" fillId="0" borderId="47" xfId="8" applyFont="1" applyBorder="1" applyAlignment="1">
      <alignment vertical="center" shrinkToFit="1"/>
    </xf>
    <xf numFmtId="179" fontId="19" fillId="5" borderId="31" xfId="8" applyNumberFormat="1" applyFont="1" applyFill="1" applyBorder="1" applyAlignment="1">
      <alignment horizontal="center" vertical="center" shrinkToFit="1"/>
    </xf>
    <xf numFmtId="183" fontId="49" fillId="5" borderId="32" xfId="8" applyNumberFormat="1" applyFont="1" applyFill="1" applyBorder="1" applyAlignment="1">
      <alignment horizontal="center" vertical="center" shrinkToFit="1"/>
    </xf>
    <xf numFmtId="0" fontId="50" fillId="5" borderId="32" xfId="8" applyFont="1" applyFill="1" applyBorder="1" applyAlignment="1">
      <alignment horizontal="center" vertical="center" shrinkToFit="1"/>
    </xf>
    <xf numFmtId="0" fontId="49" fillId="5" borderId="32" xfId="8" applyFont="1" applyFill="1" applyBorder="1" applyAlignment="1">
      <alignment horizontal="left" vertical="center" indent="1" shrinkToFit="1"/>
    </xf>
    <xf numFmtId="0" fontId="49" fillId="5" borderId="30" xfId="8" applyFont="1" applyFill="1" applyBorder="1" applyAlignment="1">
      <alignment horizontal="left" vertical="center" indent="1" shrinkToFit="1"/>
    </xf>
    <xf numFmtId="0" fontId="26" fillId="0" borderId="0" xfId="8" applyFont="1" applyAlignment="1">
      <alignment vertical="center" shrinkToFit="1"/>
    </xf>
    <xf numFmtId="0" fontId="18" fillId="0" borderId="0" xfId="8" applyFont="1" applyAlignment="1">
      <alignment vertical="center" shrinkToFit="1"/>
    </xf>
    <xf numFmtId="0" fontId="19" fillId="0" borderId="48" xfId="8" applyFont="1" applyBorder="1" applyAlignment="1">
      <alignment horizontal="center" vertical="center" shrinkToFit="1"/>
    </xf>
    <xf numFmtId="0" fontId="19" fillId="0" borderId="49" xfId="8" applyFont="1" applyBorder="1" applyAlignment="1">
      <alignment horizontal="left" vertical="center" shrinkToFit="1"/>
    </xf>
    <xf numFmtId="0" fontId="26" fillId="0" borderId="49" xfId="8" applyFont="1" applyBorder="1" applyAlignment="1">
      <alignment vertical="center" shrinkToFit="1"/>
    </xf>
    <xf numFmtId="0" fontId="47" fillId="0" borderId="49" xfId="8" applyFont="1" applyBorder="1" applyAlignment="1">
      <alignment vertical="center" shrinkToFit="1"/>
    </xf>
    <xf numFmtId="0" fontId="19" fillId="0" borderId="50" xfId="8" applyFont="1" applyBorder="1" applyAlignment="1">
      <alignment horizontal="center" vertical="center" shrinkToFit="1"/>
    </xf>
    <xf numFmtId="0" fontId="19" fillId="0" borderId="51" xfId="8" applyFont="1" applyBorder="1" applyAlignment="1">
      <alignment horizontal="center" vertical="center" shrinkToFit="1"/>
    </xf>
    <xf numFmtId="0" fontId="19" fillId="0" borderId="52" xfId="8" applyFont="1" applyBorder="1" applyAlignment="1">
      <alignment horizontal="left" vertical="center" shrinkToFit="1"/>
    </xf>
    <xf numFmtId="0" fontId="26" fillId="0" borderId="52" xfId="8" applyFont="1" applyBorder="1" applyAlignment="1">
      <alignment vertical="center" shrinkToFit="1"/>
    </xf>
    <xf numFmtId="0" fontId="47" fillId="0" borderId="52" xfId="8" applyFont="1" applyBorder="1" applyAlignment="1">
      <alignment vertical="center" shrinkToFit="1"/>
    </xf>
    <xf numFmtId="0" fontId="19" fillId="0" borderId="53" xfId="8" applyFont="1" applyBorder="1" applyAlignment="1">
      <alignment horizontal="center" vertical="center" shrinkToFit="1"/>
    </xf>
    <xf numFmtId="0" fontId="19" fillId="0" borderId="54" xfId="8" applyFont="1" applyBorder="1" applyAlignment="1">
      <alignment horizontal="center" vertical="center" shrinkToFit="1"/>
    </xf>
    <xf numFmtId="0" fontId="19" fillId="0" borderId="55" xfId="8" applyFont="1" applyBorder="1" applyAlignment="1">
      <alignment horizontal="center" vertical="center" shrinkToFit="1"/>
    </xf>
    <xf numFmtId="0" fontId="19" fillId="0" borderId="56" xfId="8" applyFont="1" applyBorder="1" applyAlignment="1">
      <alignment horizontal="center" vertical="center" shrinkToFit="1"/>
    </xf>
    <xf numFmtId="0" fontId="49" fillId="5" borderId="32" xfId="8" applyFont="1" applyFill="1" applyBorder="1" applyAlignment="1">
      <alignment horizontal="center" vertical="center" shrinkToFit="1"/>
    </xf>
    <xf numFmtId="0" fontId="49" fillId="5" borderId="30" xfId="8" applyFont="1" applyFill="1" applyBorder="1" applyAlignment="1">
      <alignment horizontal="center" vertical="center" shrinkToFit="1"/>
    </xf>
    <xf numFmtId="0" fontId="19" fillId="0" borderId="57" xfId="9" applyFont="1" applyBorder="1" applyAlignment="1">
      <alignment horizontal="center" vertical="center" shrinkToFit="1"/>
    </xf>
    <xf numFmtId="0" fontId="26" fillId="0" borderId="57" xfId="9" applyFont="1" applyBorder="1" applyAlignment="1">
      <alignment horizontal="center" vertical="center" shrinkToFit="1"/>
    </xf>
    <xf numFmtId="0" fontId="47" fillId="0" borderId="57" xfId="9" applyFont="1" applyBorder="1" applyAlignment="1">
      <alignment horizontal="center" vertical="center" shrinkToFit="1"/>
    </xf>
    <xf numFmtId="0" fontId="19" fillId="0" borderId="58" xfId="9" applyFont="1" applyBorder="1" applyAlignment="1">
      <alignment horizontal="center" vertical="center" shrinkToFit="1"/>
    </xf>
    <xf numFmtId="0" fontId="49" fillId="0" borderId="0" xfId="8" applyFont="1" applyAlignment="1">
      <alignment vertical="center" shrinkToFit="1"/>
    </xf>
    <xf numFmtId="0" fontId="52" fillId="0" borderId="0" xfId="8" applyFont="1">
      <alignment vertical="center"/>
    </xf>
    <xf numFmtId="0" fontId="53" fillId="0" borderId="0" xfId="8" applyFont="1" applyAlignment="1">
      <alignment horizontal="center" vertical="center"/>
    </xf>
    <xf numFmtId="0" fontId="44" fillId="0" borderId="0" xfId="0" applyFont="1" applyBorder="1">
      <alignment vertical="center"/>
    </xf>
    <xf numFmtId="0" fontId="19" fillId="0" borderId="0" xfId="8" applyFont="1" applyFill="1" applyAlignment="1">
      <alignment vertical="center"/>
    </xf>
    <xf numFmtId="0" fontId="54" fillId="0" borderId="3" xfId="3" applyFont="1" applyBorder="1" applyAlignment="1">
      <alignment horizontal="center" vertical="center"/>
    </xf>
    <xf numFmtId="0" fontId="54" fillId="0" borderId="30" xfId="3" applyFont="1" applyBorder="1" applyAlignment="1">
      <alignment horizontal="center" vertical="center"/>
    </xf>
    <xf numFmtId="0" fontId="47" fillId="6" borderId="47" xfId="8" applyFont="1" applyFill="1" applyBorder="1" applyAlignment="1">
      <alignment vertical="center" shrinkToFit="1"/>
    </xf>
    <xf numFmtId="0" fontId="47" fillId="6" borderId="45" xfId="8" applyFont="1" applyFill="1" applyBorder="1" applyAlignment="1">
      <alignment vertical="center" shrinkToFit="1"/>
    </xf>
    <xf numFmtId="0" fontId="47" fillId="6" borderId="45" xfId="8" applyFont="1" applyFill="1" applyBorder="1" applyAlignment="1">
      <alignment horizontal="left" vertical="center" shrinkToFit="1"/>
    </xf>
    <xf numFmtId="0" fontId="19" fillId="6" borderId="0" xfId="8" applyFont="1" applyFill="1" applyAlignment="1">
      <alignment vertical="center" shrinkToFit="1"/>
    </xf>
  </cellXfs>
  <cellStyles count="10">
    <cellStyle name="Normal 2" xfId="7" xr:uid="{C90E2B86-D268-402B-9D55-B152EB24BA1D}"/>
    <cellStyle name="パーセント 2 2 3" xfId="4" xr:uid="{D2F41614-1E6C-466F-B610-F9AFED320A79}"/>
    <cellStyle name="ハイパーリンク 2" xfId="2" xr:uid="{317F1C0D-4BD8-4926-9885-470B8A0385AB}"/>
    <cellStyle name="標準" xfId="0" builtinId="0"/>
    <cellStyle name="標準 2 3" xfId="9" xr:uid="{5BE1E823-B083-4FB1-AF5E-1E74BF11411C}"/>
    <cellStyle name="標準 2 3 3" xfId="1" xr:uid="{11BB49E4-4A61-4D7A-BE68-BD38626F4752}"/>
    <cellStyle name="標準 2 3 3 2" xfId="3" xr:uid="{856BA799-EA2F-4281-9763-38490C708282}"/>
    <cellStyle name="標準 2 3 3 2 3" xfId="6" xr:uid="{D3A5EC04-9CA9-4848-A87D-114D26BBB1BF}"/>
    <cellStyle name="標準 3" xfId="5" xr:uid="{C1AF2ECC-8953-4797-8F11-E062A7DE72CC}"/>
    <cellStyle name="標準 3 4" xfId="8" xr:uid="{3AC50817-38A3-4544-81A0-1730046173DC}"/>
  </cellStyles>
  <dxfs count="0"/>
  <tableStyles count="0" defaultTableStyle="TableStyleMedium9" defaultPivotStyle="PivotStyleLight16"/>
  <colors>
    <mruColors>
      <color rgb="FF0000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335280</xdr:colOff>
      <xdr:row>53</xdr:row>
      <xdr:rowOff>129540</xdr:rowOff>
    </xdr:from>
    <xdr:ext cx="5932330" cy="14896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FB313-8304-7CCF-3467-8CB937EE0FE9}"/>
            </a:ext>
          </a:extLst>
        </xdr:cNvPr>
        <xdr:cNvSpPr txBox="1"/>
      </xdr:nvSpPr>
      <xdr:spPr>
        <a:xfrm>
          <a:off x="495300" y="10241280"/>
          <a:ext cx="5932330" cy="14896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1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協会</a:t>
          </a:r>
          <a:r>
            <a:rPr lang="en-US" altLang="ja-JP" sz="1100" b="1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100" b="1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連盟の募集チーム数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各カテゴリーの各協会</a:t>
          </a:r>
          <a:r>
            <a:rPr lang="en-US" altLang="ja-JP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連盟のチーム数の制限は設けません。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ただし、全体のチーム数は</a:t>
          </a:r>
          <a:r>
            <a:rPr lang="en-US" altLang="ja-JP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120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程度、各カテゴリーの最大チーム数は</a:t>
          </a:r>
          <a:r>
            <a:rPr lang="en-US" altLang="ja-JP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32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とします。（選手の体調を考慮）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集計した結果、超える場合には、調整させていただきます。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従いまして、各協会</a:t>
          </a:r>
          <a:r>
            <a:rPr lang="en-US" altLang="ja-JP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連盟は各カテゴリごとに</a:t>
          </a:r>
          <a:r>
            <a:rPr lang="ja-JP" altLang="en-US" sz="1100" b="0" i="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優先順位をつけて申し込み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をしてください。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集計後、会員数を考慮して、競技部にて各協会</a:t>
          </a:r>
          <a:r>
            <a:rPr lang="en-US" altLang="ja-JP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lang="ja-JP" altLang="en-US" sz="11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連盟の枠を調整、決定いたします。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88</xdr:row>
      <xdr:rowOff>1</xdr:rowOff>
    </xdr:from>
    <xdr:to>
      <xdr:col>5</xdr:col>
      <xdr:colOff>701040</xdr:colOff>
      <xdr:row>94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75C3B-3ABB-CE8B-FC42-8280D71EF404}"/>
            </a:ext>
          </a:extLst>
        </xdr:cNvPr>
        <xdr:cNvSpPr txBox="1"/>
      </xdr:nvSpPr>
      <xdr:spPr>
        <a:xfrm>
          <a:off x="358140" y="16809721"/>
          <a:ext cx="4480560" cy="13030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第</a:t>
          </a:r>
          <a:r>
            <a:rPr lang="en-US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25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回関東大会の予選通過チームは、都大会には出場できません。</a:t>
          </a:r>
          <a:br>
            <a:rPr lang="ja-JP" altLang="en-US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また、昨年度まで前年度の都大会の上位チームにも関東大会のシード権を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与えていましたが、今回は、関東大会出場チーム数確保ができる見込みの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ため実施しないこととします。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54428</xdr:colOff>
      <xdr:row>39</xdr:row>
      <xdr:rowOff>108857</xdr:rowOff>
    </xdr:from>
    <xdr:ext cx="4231864" cy="85446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F22066-FFBE-BA4A-B701-195239C1E431}"/>
            </a:ext>
          </a:extLst>
        </xdr:cNvPr>
        <xdr:cNvSpPr txBox="1"/>
      </xdr:nvSpPr>
      <xdr:spPr>
        <a:xfrm>
          <a:off x="9742714" y="7315200"/>
          <a:ext cx="4231864" cy="85446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今年度、当該資格を受験する選手はその資格があるものとみなす。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➤今年度資格試験を受験する方は、その旨記入すること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例、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（今年受験）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275550</xdr:colOff>
      <xdr:row>30</xdr:row>
      <xdr:rowOff>104027</xdr:rowOff>
    </xdr:from>
    <xdr:to>
      <xdr:col>14</xdr:col>
      <xdr:colOff>277456</xdr:colOff>
      <xdr:row>30</xdr:row>
      <xdr:rowOff>383245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06E4B0-86E4-4A1C-A846-751D5AB2EAF7}"/>
            </a:ext>
          </a:extLst>
        </xdr:cNvPr>
        <xdr:cNvGrpSpPr/>
      </xdr:nvGrpSpPr>
      <xdr:grpSpPr>
        <a:xfrm>
          <a:off x="5472390" y="7960247"/>
          <a:ext cx="360046" cy="279218"/>
          <a:chOff x="8247739" y="7334250"/>
          <a:chExt cx="743861" cy="54809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AE4BD03-A306-48CB-4FBB-445865197956}"/>
              </a:ext>
            </a:extLst>
          </xdr:cNvPr>
          <xdr:cNvSpPr txBox="1"/>
        </xdr:nvSpPr>
        <xdr:spPr>
          <a:xfrm>
            <a:off x="8247739" y="7377517"/>
            <a:ext cx="743861" cy="5048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/>
              <a:t>印</a:t>
            </a:r>
          </a:p>
        </xdr:txBody>
      </xdr:sp>
      <xdr:sp macro="" textlink="">
        <xdr:nvSpPr>
          <xdr:cNvPr id="4" name="楕円 7">
            <a:extLst>
              <a:ext uri="{FF2B5EF4-FFF2-40B4-BE49-F238E27FC236}">
                <a16:creationId xmlns:a16="http://schemas.microsoft.com/office/drawing/2014/main" id="{A1D45BEC-1A93-9815-D567-6B6B7276364D}"/>
              </a:ext>
            </a:extLst>
          </xdr:cNvPr>
          <xdr:cNvSpPr/>
        </xdr:nvSpPr>
        <xdr:spPr>
          <a:xfrm>
            <a:off x="8362950" y="7334250"/>
            <a:ext cx="476250" cy="495300"/>
          </a:xfrm>
          <a:prstGeom prst="ellipse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1649;&#29702;\&#65420;&#65439;&#65432;&#65437;&#65412;&#26495;&#35336;&#30011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&#65411;&#65438;&#65405;&#65400;&#65412;&#65391;&#65420;&#65439;\VBAJ\VBAJ\&#33258;&#21205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420;&#65439;&#65432;&#65437;&#65412;&#26495;&#35336;&#30011;\&#35201;&#27714;&#32013;&#26399;&#30331;&#3768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ﾟﾘﾝﾄ板計画作成"/>
    </sheetNames>
    <definedNames>
      <definedName name="Bモｰド切替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一覧"/>
      <sheetName val="ﾏｸﾛ出力"/>
      <sheetName val="ﾕｰｻﾞｰ登録_d"/>
      <sheetName val="作成M"/>
      <sheetName val="動作"/>
      <sheetName val="Dialog1"/>
      <sheetName val="保護ﾁｪｯｸ"/>
      <sheetName val="標準m"/>
      <sheetName val="自動M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求納期登録2"/>
    </sheetNames>
    <definedNames>
      <definedName name="負荷計算"/>
    </defined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CDF3-64B3-4BF7-A70C-1C32425FC96B}">
  <sheetPr>
    <tabColor rgb="FF66FFFF"/>
  </sheetPr>
  <dimension ref="A1:L70"/>
  <sheetViews>
    <sheetView showGridLines="0" tabSelected="1" view="pageBreakPreview" zoomScaleNormal="100" zoomScaleSheetLayoutView="100" workbookViewId="0">
      <selection activeCell="Q18" sqref="Q18"/>
    </sheetView>
  </sheetViews>
  <sheetFormatPr defaultColWidth="9" defaultRowHeight="15" x14ac:dyDescent="0.2"/>
  <cols>
    <col min="1" max="1" width="2.09765625" style="11" customWidth="1"/>
    <col min="2" max="2" width="9" style="11"/>
    <col min="3" max="3" width="7.09765625" style="11" customWidth="1"/>
    <col min="4" max="4" width="4.3984375" style="11" customWidth="1"/>
    <col min="5" max="7" width="9" style="11"/>
    <col min="8" max="8" width="5.69921875" style="11" customWidth="1"/>
    <col min="9" max="10" width="9" style="11"/>
    <col min="11" max="11" width="9" style="11" customWidth="1"/>
    <col min="12" max="12" width="10.5" style="11" customWidth="1"/>
    <col min="13" max="13" width="2.09765625" style="11" customWidth="1"/>
    <col min="14" max="15" width="8.8984375" style="11" customWidth="1"/>
    <col min="16" max="16" width="9" style="11" customWidth="1"/>
    <col min="17" max="18" width="8.8984375" style="11" customWidth="1"/>
    <col min="19" max="16384" width="9" style="11"/>
  </cols>
  <sheetData>
    <row r="1" spans="2:12" ht="31.8" customHeight="1" x14ac:dyDescent="0.2">
      <c r="B1" s="103" t="s">
        <v>238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2:12" ht="16.95" customHeight="1" x14ac:dyDescent="0.2">
      <c r="J2" s="12"/>
      <c r="K2" s="12"/>
    </row>
    <row r="3" spans="2:12" ht="16.95" customHeight="1" x14ac:dyDescent="0.2">
      <c r="B3" s="11" t="s">
        <v>31</v>
      </c>
      <c r="D3" s="97" t="s">
        <v>32</v>
      </c>
      <c r="E3" s="97"/>
      <c r="F3" s="97"/>
      <c r="G3" s="97"/>
      <c r="H3" s="97"/>
      <c r="I3" s="97"/>
      <c r="J3" s="97"/>
      <c r="K3" s="97"/>
    </row>
    <row r="4" spans="2:12" ht="16.95" customHeight="1" x14ac:dyDescent="0.2">
      <c r="D4" s="97" t="s">
        <v>33</v>
      </c>
      <c r="E4" s="97"/>
      <c r="F4" s="97"/>
      <c r="G4" s="97"/>
      <c r="H4" s="97"/>
      <c r="I4" s="97"/>
      <c r="J4" s="97"/>
      <c r="K4" s="97"/>
    </row>
    <row r="5" spans="2:12" ht="16.95" customHeight="1" x14ac:dyDescent="0.2">
      <c r="D5" s="11" t="s">
        <v>34</v>
      </c>
    </row>
    <row r="6" spans="2:12" ht="8.4" customHeight="1" x14ac:dyDescent="0.2"/>
    <row r="7" spans="2:12" ht="16.95" customHeight="1" x14ac:dyDescent="0.2">
      <c r="B7" s="11" t="s">
        <v>35</v>
      </c>
      <c r="D7" s="95" t="s">
        <v>57</v>
      </c>
      <c r="E7" s="95"/>
      <c r="F7" s="95"/>
      <c r="G7" s="95"/>
    </row>
    <row r="8" spans="2:12" ht="8.4" customHeight="1" x14ac:dyDescent="0.2"/>
    <row r="9" spans="2:12" ht="16.95" customHeight="1" x14ac:dyDescent="0.2">
      <c r="B9" s="11" t="s">
        <v>36</v>
      </c>
      <c r="C9" s="14"/>
      <c r="D9" s="11" t="s">
        <v>71</v>
      </c>
      <c r="L9" s="16" t="s">
        <v>68</v>
      </c>
    </row>
    <row r="10" spans="2:12" ht="8.4" customHeight="1" x14ac:dyDescent="0.2">
      <c r="D10" s="95"/>
      <c r="E10" s="95"/>
      <c r="F10" s="95"/>
      <c r="G10" s="95"/>
      <c r="H10" s="95"/>
      <c r="I10" s="95"/>
      <c r="J10" s="95"/>
      <c r="K10" s="95"/>
      <c r="L10" s="95"/>
    </row>
    <row r="11" spans="2:12" ht="16.95" customHeight="1" x14ac:dyDescent="0.2">
      <c r="B11" s="11" t="s">
        <v>37</v>
      </c>
      <c r="C11" s="15"/>
      <c r="D11" s="95" t="s">
        <v>69</v>
      </c>
      <c r="E11" s="95"/>
      <c r="F11" s="95"/>
      <c r="G11" s="95"/>
      <c r="H11" s="95"/>
      <c r="I11" s="95"/>
      <c r="J11" s="95"/>
      <c r="K11" s="95"/>
      <c r="L11" s="16" t="s">
        <v>68</v>
      </c>
    </row>
    <row r="12" spans="2:12" ht="8.4" customHeight="1" x14ac:dyDescent="0.2">
      <c r="D12" s="95"/>
      <c r="E12" s="95"/>
      <c r="F12" s="95"/>
      <c r="G12" s="95"/>
      <c r="H12" s="95"/>
      <c r="I12" s="95"/>
      <c r="J12" s="95"/>
      <c r="K12" s="95"/>
    </row>
    <row r="13" spans="2:12" ht="16.95" customHeight="1" x14ac:dyDescent="0.2">
      <c r="B13" s="11" t="s">
        <v>38</v>
      </c>
      <c r="D13" s="104" t="s">
        <v>239</v>
      </c>
      <c r="E13" s="104"/>
      <c r="F13" s="104"/>
      <c r="G13" s="104"/>
    </row>
    <row r="14" spans="2:12" ht="8.4" customHeight="1" x14ac:dyDescent="0.2"/>
    <row r="15" spans="2:12" ht="16.95" customHeight="1" x14ac:dyDescent="0.2">
      <c r="B15" s="11" t="s">
        <v>39</v>
      </c>
      <c r="D15" s="105" t="s">
        <v>240</v>
      </c>
      <c r="E15" s="98"/>
      <c r="F15" s="98"/>
      <c r="G15" s="98"/>
      <c r="H15" s="98"/>
      <c r="I15" s="98"/>
      <c r="J15" s="98"/>
      <c r="K15" s="98"/>
    </row>
    <row r="16" spans="2:12" ht="8.4" customHeight="1" x14ac:dyDescent="0.2">
      <c r="D16" s="13"/>
      <c r="E16" s="13"/>
      <c r="F16" s="13"/>
      <c r="G16" s="13"/>
      <c r="H16" s="13"/>
      <c r="I16" s="13"/>
      <c r="J16" s="13"/>
      <c r="K16" s="13"/>
    </row>
    <row r="17" spans="2:12" ht="16.95" customHeight="1" x14ac:dyDescent="0.2">
      <c r="B17" s="11" t="s">
        <v>40</v>
      </c>
      <c r="D17" s="11" t="s">
        <v>41</v>
      </c>
      <c r="E17" s="95" t="s">
        <v>42</v>
      </c>
      <c r="F17" s="95"/>
      <c r="G17" s="95"/>
      <c r="H17" s="11" t="s">
        <v>43</v>
      </c>
      <c r="I17" s="95" t="s">
        <v>42</v>
      </c>
      <c r="J17" s="95"/>
      <c r="K17" s="95"/>
    </row>
    <row r="18" spans="2:12" ht="16.95" customHeight="1" x14ac:dyDescent="0.2">
      <c r="E18" s="11" t="s">
        <v>44</v>
      </c>
      <c r="I18" s="11" t="s">
        <v>44</v>
      </c>
    </row>
    <row r="19" spans="2:12" ht="16.95" customHeight="1" x14ac:dyDescent="0.2">
      <c r="E19" s="11" t="s">
        <v>45</v>
      </c>
      <c r="I19" s="11" t="s">
        <v>45</v>
      </c>
    </row>
    <row r="20" spans="2:12" ht="16.95" customHeight="1" x14ac:dyDescent="0.2">
      <c r="E20" s="11" t="s">
        <v>46</v>
      </c>
      <c r="I20" s="11" t="s">
        <v>47</v>
      </c>
    </row>
    <row r="21" spans="2:12" ht="16.95" customHeight="1" x14ac:dyDescent="0.2">
      <c r="E21" s="11" t="s">
        <v>48</v>
      </c>
      <c r="I21" s="11" t="s">
        <v>48</v>
      </c>
    </row>
    <row r="22" spans="2:12" ht="16.95" customHeight="1" x14ac:dyDescent="0.2">
      <c r="E22" s="11" t="s">
        <v>72</v>
      </c>
      <c r="I22" s="11" t="s">
        <v>72</v>
      </c>
    </row>
    <row r="23" spans="2:12" ht="8.4" customHeight="1" x14ac:dyDescent="0.2"/>
    <row r="24" spans="2:12" ht="16.95" customHeight="1" x14ac:dyDescent="0.2">
      <c r="B24" s="11" t="s">
        <v>49</v>
      </c>
      <c r="D24" s="97" t="s">
        <v>50</v>
      </c>
      <c r="E24" s="97"/>
      <c r="F24" s="97"/>
      <c r="G24" s="97"/>
      <c r="H24" s="97"/>
      <c r="I24" s="97"/>
      <c r="J24" s="97"/>
      <c r="K24" s="97"/>
    </row>
    <row r="25" spans="2:12" ht="8.4" customHeight="1" x14ac:dyDescent="0.2">
      <c r="D25" s="13"/>
      <c r="E25" s="13"/>
      <c r="F25" s="13"/>
      <c r="G25" s="13"/>
      <c r="H25" s="13"/>
      <c r="I25" s="13"/>
      <c r="J25" s="13"/>
      <c r="K25" s="13"/>
    </row>
    <row r="26" spans="2:12" ht="16.95" customHeight="1" x14ac:dyDescent="0.2">
      <c r="B26" s="11" t="s">
        <v>51</v>
      </c>
      <c r="D26" s="97" t="s">
        <v>76</v>
      </c>
      <c r="E26" s="97"/>
      <c r="F26" s="97"/>
      <c r="G26" s="97"/>
      <c r="H26" s="97"/>
      <c r="I26" s="97"/>
      <c r="J26" s="97"/>
      <c r="K26" s="97"/>
      <c r="L26" s="97"/>
    </row>
    <row r="27" spans="2:12" ht="8.4" customHeight="1" x14ac:dyDescent="0.2">
      <c r="D27" s="13"/>
      <c r="E27" s="13"/>
      <c r="F27" s="13"/>
      <c r="G27" s="13"/>
      <c r="H27" s="13"/>
      <c r="I27" s="13"/>
      <c r="J27" s="13"/>
      <c r="K27" s="13"/>
    </row>
    <row r="28" spans="2:12" ht="16.95" customHeight="1" x14ac:dyDescent="0.2">
      <c r="B28" s="11" t="s">
        <v>52</v>
      </c>
      <c r="D28" s="97" t="s">
        <v>381</v>
      </c>
      <c r="E28" s="97"/>
      <c r="F28" s="97"/>
      <c r="G28" s="97"/>
      <c r="H28" s="97"/>
      <c r="I28" s="97"/>
      <c r="J28" s="97"/>
      <c r="K28" s="97"/>
    </row>
    <row r="29" spans="2:12" ht="8.4" customHeight="1" x14ac:dyDescent="0.2">
      <c r="D29" s="13"/>
      <c r="E29" s="13"/>
      <c r="F29" s="13"/>
      <c r="G29" s="13"/>
      <c r="H29" s="13"/>
      <c r="I29" s="13"/>
      <c r="J29" s="13"/>
      <c r="K29" s="13"/>
    </row>
    <row r="30" spans="2:12" ht="16.95" customHeight="1" x14ac:dyDescent="0.2">
      <c r="B30" s="11" t="s">
        <v>53</v>
      </c>
      <c r="D30" s="51" t="s">
        <v>234</v>
      </c>
      <c r="E30" s="95" t="s">
        <v>58</v>
      </c>
      <c r="F30" s="95"/>
      <c r="G30" s="95"/>
      <c r="H30" s="95"/>
      <c r="I30" s="95"/>
      <c r="J30" s="95"/>
      <c r="K30" s="95"/>
      <c r="L30" s="95"/>
    </row>
    <row r="31" spans="2:12" ht="16.95" customHeight="1" x14ac:dyDescent="0.2">
      <c r="D31" s="51" t="s">
        <v>235</v>
      </c>
      <c r="E31" s="95" t="s">
        <v>237</v>
      </c>
      <c r="F31" s="95"/>
      <c r="G31" s="95"/>
      <c r="H31" s="95"/>
      <c r="I31" s="95"/>
      <c r="J31" s="95"/>
      <c r="K31" s="95"/>
      <c r="L31" s="95"/>
    </row>
    <row r="32" spans="2:12" ht="16.95" customHeight="1" x14ac:dyDescent="0.2">
      <c r="D32" s="51" t="s">
        <v>236</v>
      </c>
      <c r="E32" s="95" t="s">
        <v>233</v>
      </c>
      <c r="F32" s="95"/>
      <c r="G32" s="95"/>
      <c r="H32" s="95"/>
      <c r="I32" s="95"/>
      <c r="J32" s="95"/>
      <c r="K32" s="95"/>
      <c r="L32" s="95"/>
    </row>
    <row r="33" spans="2:12" s="60" customFormat="1" ht="16.95" customHeight="1" x14ac:dyDescent="0.2">
      <c r="D33" s="61"/>
      <c r="E33" s="96" t="s">
        <v>371</v>
      </c>
      <c r="F33" s="96"/>
      <c r="G33" s="96"/>
      <c r="H33" s="96"/>
      <c r="I33" s="96"/>
      <c r="J33" s="96"/>
      <c r="K33" s="96"/>
      <c r="L33" s="96"/>
    </row>
    <row r="34" spans="2:12" s="60" customFormat="1" ht="16.95" customHeight="1" x14ac:dyDescent="0.2">
      <c r="D34" s="61"/>
      <c r="E34" s="96" t="s">
        <v>372</v>
      </c>
      <c r="F34" s="96"/>
      <c r="G34" s="96"/>
      <c r="H34" s="96"/>
      <c r="I34" s="96"/>
      <c r="J34" s="96"/>
      <c r="K34" s="96"/>
      <c r="L34" s="96"/>
    </row>
    <row r="35" spans="2:12" ht="16.95" customHeight="1" x14ac:dyDescent="0.2">
      <c r="D35" s="52" t="s">
        <v>91</v>
      </c>
      <c r="E35" s="100" t="s">
        <v>359</v>
      </c>
      <c r="F35" s="100"/>
      <c r="G35" s="100"/>
      <c r="H35" s="100"/>
      <c r="I35" s="100"/>
      <c r="J35" s="100"/>
      <c r="K35" s="100"/>
      <c r="L35" s="100"/>
    </row>
    <row r="36" spans="2:12" ht="16.95" customHeight="1" x14ac:dyDescent="0.2">
      <c r="D36" s="51"/>
      <c r="E36" s="100" t="s">
        <v>358</v>
      </c>
      <c r="F36" s="100"/>
      <c r="G36" s="100"/>
      <c r="H36" s="100"/>
      <c r="I36" s="100"/>
      <c r="J36" s="100"/>
      <c r="K36" s="100"/>
      <c r="L36" s="100"/>
    </row>
    <row r="37" spans="2:12" s="60" customFormat="1" ht="16.95" customHeight="1" x14ac:dyDescent="0.2">
      <c r="E37" s="96" t="s">
        <v>95</v>
      </c>
      <c r="F37" s="96"/>
      <c r="G37" s="96"/>
      <c r="H37" s="96"/>
      <c r="I37" s="96"/>
      <c r="J37" s="96"/>
      <c r="K37" s="96"/>
      <c r="L37" s="96"/>
    </row>
    <row r="38" spans="2:12" s="60" customFormat="1" ht="16.95" customHeight="1" x14ac:dyDescent="0.2">
      <c r="D38" s="61"/>
      <c r="E38" s="96" t="s">
        <v>380</v>
      </c>
      <c r="F38" s="96"/>
      <c r="G38" s="96"/>
      <c r="H38" s="96"/>
      <c r="I38" s="96"/>
      <c r="J38" s="96"/>
      <c r="K38" s="96"/>
      <c r="L38" s="96"/>
    </row>
    <row r="39" spans="2:12" s="60" customFormat="1" ht="16.95" customHeight="1" x14ac:dyDescent="0.2">
      <c r="D39" s="61" t="s">
        <v>360</v>
      </c>
      <c r="E39" s="101" t="s">
        <v>376</v>
      </c>
      <c r="F39" s="101"/>
      <c r="G39" s="101"/>
      <c r="H39" s="101"/>
      <c r="I39" s="101"/>
      <c r="J39" s="101"/>
      <c r="K39" s="101"/>
      <c r="L39" s="101"/>
    </row>
    <row r="40" spans="2:12" s="60" customFormat="1" ht="16.95" customHeight="1" x14ac:dyDescent="0.2">
      <c r="D40" s="61"/>
      <c r="E40" s="102" t="s">
        <v>375</v>
      </c>
      <c r="F40" s="102"/>
      <c r="G40" s="102"/>
      <c r="H40" s="102"/>
      <c r="I40" s="102"/>
      <c r="J40" s="102"/>
      <c r="K40" s="102"/>
      <c r="L40" s="102"/>
    </row>
    <row r="41" spans="2:12" ht="16.95" customHeight="1" x14ac:dyDescent="0.2">
      <c r="D41" s="98" t="s">
        <v>241</v>
      </c>
      <c r="E41" s="98"/>
      <c r="F41" s="98"/>
      <c r="G41" s="98"/>
      <c r="H41" s="98"/>
      <c r="I41" s="98"/>
      <c r="J41" s="98"/>
      <c r="K41" s="98"/>
    </row>
    <row r="42" spans="2:12" ht="8.4" customHeight="1" x14ac:dyDescent="0.2">
      <c r="D42" s="59"/>
      <c r="E42" s="59"/>
      <c r="F42" s="59"/>
      <c r="G42" s="59"/>
      <c r="H42" s="59"/>
      <c r="I42" s="59"/>
      <c r="J42" s="59"/>
      <c r="K42" s="59"/>
    </row>
    <row r="43" spans="2:12" ht="16.95" customHeight="1" x14ac:dyDescent="0.2">
      <c r="B43" s="11" t="s">
        <v>54</v>
      </c>
      <c r="D43" s="11" t="s">
        <v>92</v>
      </c>
    </row>
    <row r="44" spans="2:12" ht="16.95" customHeight="1" x14ac:dyDescent="0.2">
      <c r="D44" s="11" t="s">
        <v>94</v>
      </c>
    </row>
    <row r="45" spans="2:12" ht="16.95" customHeight="1" x14ac:dyDescent="0.2">
      <c r="D45" s="11" t="s">
        <v>93</v>
      </c>
    </row>
    <row r="46" spans="2:12" ht="8.4" customHeight="1" x14ac:dyDescent="0.2">
      <c r="D46" s="59"/>
      <c r="E46" s="59"/>
      <c r="F46" s="59"/>
      <c r="G46" s="59"/>
      <c r="H46" s="59"/>
      <c r="I46" s="59"/>
      <c r="J46" s="59"/>
      <c r="K46" s="59"/>
    </row>
    <row r="47" spans="2:12" ht="16.95" customHeight="1" x14ac:dyDescent="0.2">
      <c r="B47" s="11" t="s">
        <v>56</v>
      </c>
      <c r="D47" s="99" t="s">
        <v>230</v>
      </c>
      <c r="E47" s="99"/>
      <c r="F47" s="99"/>
      <c r="G47" s="99"/>
      <c r="H47" s="99"/>
      <c r="I47" s="99"/>
      <c r="J47" s="99"/>
      <c r="K47" s="99"/>
      <c r="L47" s="99"/>
    </row>
    <row r="48" spans="2:12" ht="8.4" customHeight="1" x14ac:dyDescent="0.2"/>
    <row r="49" spans="1:12" ht="16.95" customHeight="1" x14ac:dyDescent="0.2">
      <c r="A49" s="199" t="s">
        <v>389</v>
      </c>
      <c r="B49" s="204" t="s">
        <v>385</v>
      </c>
      <c r="C49" s="190"/>
      <c r="D49" s="190" t="s">
        <v>382</v>
      </c>
      <c r="E49" s="190"/>
      <c r="F49" s="190"/>
      <c r="G49" s="190"/>
      <c r="H49" s="190"/>
      <c r="I49" s="190"/>
      <c r="J49" s="190"/>
      <c r="K49" s="190"/>
      <c r="L49" s="191"/>
    </row>
    <row r="50" spans="1:12" ht="16.95" customHeight="1" x14ac:dyDescent="0.2">
      <c r="A50" s="200" t="s">
        <v>389</v>
      </c>
      <c r="B50" s="202" t="s">
        <v>386</v>
      </c>
      <c r="C50" s="194"/>
      <c r="D50" s="194" t="s">
        <v>383</v>
      </c>
      <c r="E50" s="194"/>
      <c r="F50" s="194"/>
      <c r="G50" s="194"/>
      <c r="H50" s="194"/>
      <c r="I50" s="194"/>
      <c r="J50" s="194"/>
      <c r="K50" s="194"/>
      <c r="L50" s="192"/>
    </row>
    <row r="51" spans="1:12" ht="16.95" customHeight="1" x14ac:dyDescent="0.2">
      <c r="A51" s="200" t="s">
        <v>389</v>
      </c>
      <c r="B51" s="202" t="s">
        <v>387</v>
      </c>
      <c r="C51" s="194"/>
      <c r="D51" s="196" t="s">
        <v>384</v>
      </c>
      <c r="E51" s="194"/>
      <c r="F51" s="194"/>
      <c r="G51" s="194"/>
      <c r="H51" s="194"/>
      <c r="I51" s="194"/>
      <c r="J51" s="194"/>
      <c r="K51" s="194"/>
      <c r="L51" s="192"/>
    </row>
    <row r="52" spans="1:12" ht="16.95" customHeight="1" x14ac:dyDescent="0.3">
      <c r="A52" s="201" t="s">
        <v>389</v>
      </c>
      <c r="B52" s="205" t="s">
        <v>388</v>
      </c>
      <c r="C52" s="197"/>
      <c r="D52" s="193"/>
      <c r="E52" s="197"/>
      <c r="F52" s="197"/>
      <c r="G52" s="197"/>
      <c r="H52" s="197"/>
      <c r="I52" s="197"/>
      <c r="J52" s="197"/>
      <c r="K52" s="197"/>
      <c r="L52" s="198"/>
    </row>
    <row r="53" spans="1:12" ht="16.95" customHeight="1" x14ac:dyDescent="0.2"/>
    <row r="54" spans="1:12" ht="16.95" customHeight="1" x14ac:dyDescent="0.2"/>
    <row r="55" spans="1:12" ht="16.95" customHeight="1" x14ac:dyDescent="0.2"/>
    <row r="56" spans="1:12" ht="16.95" customHeight="1" x14ac:dyDescent="0.2">
      <c r="E56" s="194"/>
      <c r="F56" s="263"/>
      <c r="G56" s="194"/>
      <c r="H56" s="194"/>
    </row>
    <row r="57" spans="1:12" ht="16.95" customHeight="1" x14ac:dyDescent="0.2">
      <c r="E57" s="194"/>
      <c r="F57" s="263"/>
      <c r="G57" s="194"/>
      <c r="H57" s="194"/>
    </row>
    <row r="58" spans="1:12" ht="16.95" customHeight="1" x14ac:dyDescent="0.3">
      <c r="E58" s="195"/>
      <c r="F58" s="263"/>
      <c r="G58" s="195"/>
      <c r="H58" s="195"/>
    </row>
    <row r="59" spans="1:12" ht="16.95" customHeight="1" x14ac:dyDescent="0.2">
      <c r="E59" s="194"/>
      <c r="F59" s="263"/>
      <c r="G59" s="194"/>
      <c r="H59" s="194"/>
    </row>
    <row r="60" spans="1:12" ht="16.95" customHeight="1" x14ac:dyDescent="0.3">
      <c r="E60" s="203"/>
      <c r="F60" s="203"/>
      <c r="G60" s="203"/>
      <c r="H60" s="203"/>
    </row>
    <row r="61" spans="1:12" ht="16.95" customHeight="1" x14ac:dyDescent="0.2"/>
    <row r="62" spans="1:12" ht="16.95" customHeight="1" x14ac:dyDescent="0.2"/>
    <row r="63" spans="1:12" ht="16.95" customHeight="1" x14ac:dyDescent="0.2"/>
    <row r="64" spans="1:12" ht="16.95" customHeight="1" x14ac:dyDescent="0.2"/>
    <row r="65" ht="16.95" customHeight="1" x14ac:dyDescent="0.2"/>
    <row r="66" ht="16.95" customHeight="1" x14ac:dyDescent="0.2"/>
    <row r="67" ht="16.95" customHeight="1" x14ac:dyDescent="0.2"/>
    <row r="68" ht="16.95" customHeight="1" x14ac:dyDescent="0.2"/>
    <row r="69" ht="16.95" customHeight="1" x14ac:dyDescent="0.2"/>
    <row r="70" ht="16.95" customHeight="1" x14ac:dyDescent="0.2"/>
  </sheetData>
  <mergeCells count="27">
    <mergeCell ref="D11:K11"/>
    <mergeCell ref="D12:K12"/>
    <mergeCell ref="D13:G13"/>
    <mergeCell ref="D15:K15"/>
    <mergeCell ref="E17:G17"/>
    <mergeCell ref="I17:K17"/>
    <mergeCell ref="D10:L10"/>
    <mergeCell ref="B1:K1"/>
    <mergeCell ref="D3:K3"/>
    <mergeCell ref="D4:K4"/>
    <mergeCell ref="D7:G7"/>
    <mergeCell ref="E30:L30"/>
    <mergeCell ref="E31:L31"/>
    <mergeCell ref="E35:L35"/>
    <mergeCell ref="D24:K24"/>
    <mergeCell ref="D26:L26"/>
    <mergeCell ref="D28:K28"/>
    <mergeCell ref="E32:L32"/>
    <mergeCell ref="E33:L33"/>
    <mergeCell ref="E34:L34"/>
    <mergeCell ref="E36:L36"/>
    <mergeCell ref="E38:L38"/>
    <mergeCell ref="E39:L39"/>
    <mergeCell ref="E40:L40"/>
    <mergeCell ref="E37:L37"/>
    <mergeCell ref="D41:K41"/>
    <mergeCell ref="D47:L47"/>
  </mergeCells>
  <phoneticPr fontId="5"/>
  <printOptions horizontalCentered="1"/>
  <pageMargins left="0" right="0" top="0.31496062992125984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037B-4968-4123-B80D-4983B5D8FDB6}">
  <sheetPr>
    <tabColor rgb="FF7030A0"/>
    <pageSetUpPr fitToPage="1"/>
  </sheetPr>
  <dimension ref="A1:V101"/>
  <sheetViews>
    <sheetView showGridLines="0" view="pageBreakPreview" topLeftCell="A79" zoomScaleNormal="100" zoomScaleSheetLayoutView="100" workbookViewId="0">
      <selection activeCell="V15" sqref="V15"/>
    </sheetView>
  </sheetViews>
  <sheetFormatPr defaultColWidth="7.3984375" defaultRowHeight="15" x14ac:dyDescent="0.2"/>
  <cols>
    <col min="1" max="1" width="7.3984375" style="17"/>
    <col min="2" max="2" width="17.8984375" style="20" bestFit="1" customWidth="1"/>
    <col min="3" max="3" width="9.3984375" style="20" bestFit="1" customWidth="1"/>
    <col min="4" max="4" width="10.19921875" style="20" customWidth="1"/>
    <col min="5" max="5" width="9.3984375" style="23" customWidth="1"/>
    <col min="6" max="6" width="17.5" style="20" bestFit="1" customWidth="1"/>
    <col min="7" max="7" width="9.3984375" style="20" bestFit="1" customWidth="1"/>
    <col min="8" max="8" width="11.3984375" style="20" customWidth="1"/>
    <col min="9" max="9" width="2.69921875" style="20" customWidth="1"/>
    <col min="10" max="10" width="0" style="20" hidden="1" customWidth="1"/>
    <col min="11" max="15" width="8.19921875" style="20" hidden="1" customWidth="1"/>
    <col min="16" max="16" width="8.19921875" style="17" hidden="1" customWidth="1"/>
    <col min="17" max="17" width="7.3984375" style="17"/>
    <col min="18" max="18" width="3.5" style="17" bestFit="1" customWidth="1"/>
    <col min="19" max="19" width="9.19921875" style="17" bestFit="1" customWidth="1"/>
    <col min="20" max="23" width="7.3984375" style="17"/>
    <col min="24" max="24" width="3.69921875" style="17" customWidth="1"/>
    <col min="25" max="16384" width="7.3984375" style="17"/>
  </cols>
  <sheetData>
    <row r="1" spans="1:22" ht="15" customHeight="1" x14ac:dyDescent="0.2"/>
    <row r="2" spans="1:22" ht="15" customHeight="1" x14ac:dyDescent="0.2">
      <c r="B2" s="112" t="s">
        <v>245</v>
      </c>
      <c r="C2" s="113"/>
      <c r="D2" s="113"/>
      <c r="E2" s="113"/>
      <c r="F2" s="18" t="s">
        <v>125</v>
      </c>
      <c r="G2" s="19">
        <f>C5+C13+C21+C43+C69+G5+G15+G23+G37+G51+G62+G77</f>
        <v>0</v>
      </c>
      <c r="H2" s="19"/>
      <c r="I2" s="18" t="s">
        <v>126</v>
      </c>
      <c r="P2" s="20"/>
      <c r="Q2" s="21">
        <f>G2+H2</f>
        <v>0</v>
      </c>
    </row>
    <row r="3" spans="1:22" ht="18.600000000000001" x14ac:dyDescent="0.2">
      <c r="B3" s="113"/>
      <c r="C3" s="113"/>
      <c r="D3" s="113"/>
      <c r="E3" s="113"/>
      <c r="F3" s="22" t="s">
        <v>229</v>
      </c>
      <c r="H3" s="18"/>
      <c r="I3" s="18"/>
    </row>
    <row r="4" spans="1:22" ht="15" customHeight="1" x14ac:dyDescent="0.2">
      <c r="F4" s="54" t="s">
        <v>127</v>
      </c>
      <c r="J4" s="17"/>
      <c r="K4" s="17"/>
      <c r="L4" s="17"/>
      <c r="M4" s="17"/>
      <c r="N4" s="17"/>
      <c r="O4" s="17"/>
      <c r="R4" s="114" t="s">
        <v>128</v>
      </c>
      <c r="S4" s="114"/>
      <c r="T4" s="114"/>
      <c r="U4" s="114"/>
      <c r="V4" s="114"/>
    </row>
    <row r="5" spans="1:22" ht="15" customHeight="1" x14ac:dyDescent="0.2">
      <c r="B5" s="17" t="s">
        <v>77</v>
      </c>
      <c r="C5" s="18">
        <f>COUNTIF(D6:D11,"○")</f>
        <v>0</v>
      </c>
      <c r="D5" s="24" t="s">
        <v>129</v>
      </c>
      <c r="F5" s="25" t="s">
        <v>86</v>
      </c>
      <c r="G5" s="18">
        <f>COUNTIF(H6:H13,"○")</f>
        <v>0</v>
      </c>
      <c r="H5" s="24" t="s">
        <v>129</v>
      </c>
      <c r="J5" s="17"/>
      <c r="K5" s="17"/>
      <c r="L5" s="17"/>
      <c r="M5" s="17"/>
      <c r="N5" s="17"/>
      <c r="O5" s="17"/>
      <c r="R5" s="115"/>
      <c r="S5" s="115"/>
      <c r="T5" s="115"/>
      <c r="U5" s="115"/>
      <c r="V5" s="115"/>
    </row>
    <row r="6" spans="1:22" ht="15" customHeight="1" x14ac:dyDescent="0.2">
      <c r="A6" s="23" t="s">
        <v>130</v>
      </c>
      <c r="B6" s="30" t="s">
        <v>247</v>
      </c>
      <c r="C6" s="30" t="s">
        <v>248</v>
      </c>
      <c r="D6" s="33" t="s">
        <v>137</v>
      </c>
      <c r="E6" s="23" t="s">
        <v>130</v>
      </c>
      <c r="F6" s="31" t="s">
        <v>210</v>
      </c>
      <c r="G6" s="31" t="s">
        <v>250</v>
      </c>
      <c r="H6" s="38"/>
      <c r="J6" s="107" t="s">
        <v>131</v>
      </c>
      <c r="K6" s="107"/>
      <c r="L6" s="107"/>
      <c r="M6" s="107" t="s">
        <v>132</v>
      </c>
      <c r="N6" s="107"/>
      <c r="O6" s="107"/>
      <c r="R6" s="116"/>
      <c r="S6" s="106"/>
      <c r="T6" s="24" t="s">
        <v>133</v>
      </c>
      <c r="U6" s="24" t="s">
        <v>134</v>
      </c>
      <c r="V6" s="24" t="s">
        <v>135</v>
      </c>
    </row>
    <row r="7" spans="1:22" ht="15" customHeight="1" x14ac:dyDescent="0.2">
      <c r="A7" s="23" t="s">
        <v>136</v>
      </c>
      <c r="B7" s="31" t="s">
        <v>249</v>
      </c>
      <c r="C7" s="31" t="s">
        <v>250</v>
      </c>
      <c r="D7" s="38"/>
      <c r="E7" s="23" t="s">
        <v>136</v>
      </c>
      <c r="F7" s="31" t="s">
        <v>350</v>
      </c>
      <c r="G7" s="31" t="s">
        <v>265</v>
      </c>
      <c r="H7" s="38"/>
      <c r="J7" s="27" t="s">
        <v>138</v>
      </c>
      <c r="K7" s="24" t="s">
        <v>139</v>
      </c>
      <c r="L7" s="24" t="s">
        <v>140</v>
      </c>
      <c r="M7" s="24" t="s">
        <v>141</v>
      </c>
      <c r="N7" s="24" t="s">
        <v>142</v>
      </c>
      <c r="O7" s="24" t="s">
        <v>143</v>
      </c>
      <c r="R7" s="24">
        <v>1</v>
      </c>
      <c r="S7" s="26" t="s">
        <v>144</v>
      </c>
      <c r="T7" s="24">
        <f t="shared" ref="T7:T32" si="0">COUNTIF($C$6:$C$103,S7)</f>
        <v>5</v>
      </c>
      <c r="U7" s="24">
        <f t="shared" ref="U7:U32" si="1">COUNTIF($G$6:$G$87,S7)</f>
        <v>2</v>
      </c>
      <c r="V7" s="24">
        <f t="shared" ref="V7:V32" si="2">SUM(T7:U7)</f>
        <v>7</v>
      </c>
    </row>
    <row r="8" spans="1:22" ht="15" customHeight="1" x14ac:dyDescent="0.2">
      <c r="A8" s="23" t="s">
        <v>145</v>
      </c>
      <c r="B8" s="30" t="s">
        <v>251</v>
      </c>
      <c r="C8" s="30" t="s">
        <v>195</v>
      </c>
      <c r="D8" s="33" t="s">
        <v>137</v>
      </c>
      <c r="E8" s="23" t="s">
        <v>145</v>
      </c>
      <c r="F8" s="31" t="s">
        <v>205</v>
      </c>
      <c r="G8" s="31" t="s">
        <v>197</v>
      </c>
      <c r="H8" s="38"/>
      <c r="J8" s="27">
        <v>1</v>
      </c>
      <c r="K8" s="24">
        <v>0</v>
      </c>
      <c r="L8" s="24">
        <v>0</v>
      </c>
      <c r="M8" s="24">
        <v>3</v>
      </c>
      <c r="N8" s="24">
        <v>4</v>
      </c>
      <c r="O8" s="24">
        <v>0</v>
      </c>
      <c r="R8" s="265">
        <v>2</v>
      </c>
      <c r="S8" s="266" t="s">
        <v>146</v>
      </c>
      <c r="T8" s="265">
        <f t="shared" si="0"/>
        <v>10</v>
      </c>
      <c r="U8" s="265">
        <f t="shared" si="1"/>
        <v>4</v>
      </c>
      <c r="V8" s="265">
        <f t="shared" si="2"/>
        <v>14</v>
      </c>
    </row>
    <row r="9" spans="1:22" ht="15" customHeight="1" x14ac:dyDescent="0.2">
      <c r="A9" s="23" t="s">
        <v>147</v>
      </c>
      <c r="B9" s="53" t="s">
        <v>252</v>
      </c>
      <c r="C9" s="53" t="s">
        <v>204</v>
      </c>
      <c r="D9" s="33" t="s">
        <v>137</v>
      </c>
      <c r="E9" s="23" t="s">
        <v>147</v>
      </c>
      <c r="F9" s="31" t="s">
        <v>351</v>
      </c>
      <c r="G9" s="31" t="s">
        <v>346</v>
      </c>
      <c r="H9" s="38"/>
      <c r="R9" s="24">
        <v>3</v>
      </c>
      <c r="S9" s="26" t="s">
        <v>148</v>
      </c>
      <c r="T9" s="24">
        <f t="shared" si="0"/>
        <v>10</v>
      </c>
      <c r="U9" s="24">
        <f t="shared" si="1"/>
        <v>6</v>
      </c>
      <c r="V9" s="24">
        <f t="shared" si="2"/>
        <v>16</v>
      </c>
    </row>
    <row r="10" spans="1:22" ht="15" customHeight="1" x14ac:dyDescent="0.2">
      <c r="A10" s="23" t="s">
        <v>149</v>
      </c>
      <c r="B10" s="31" t="s">
        <v>225</v>
      </c>
      <c r="C10" s="31" t="s">
        <v>196</v>
      </c>
      <c r="D10" s="38"/>
      <c r="E10" s="23" t="s">
        <v>149</v>
      </c>
      <c r="F10" s="31" t="s">
        <v>352</v>
      </c>
      <c r="G10" s="31" t="s">
        <v>199</v>
      </c>
      <c r="H10" s="38"/>
      <c r="R10" s="28">
        <v>4</v>
      </c>
      <c r="S10" s="24" t="s">
        <v>150</v>
      </c>
      <c r="T10" s="24">
        <f t="shared" si="0"/>
        <v>5</v>
      </c>
      <c r="U10" s="24">
        <f t="shared" si="1"/>
        <v>7</v>
      </c>
      <c r="V10" s="24">
        <f t="shared" si="2"/>
        <v>12</v>
      </c>
    </row>
    <row r="11" spans="1:22" ht="15" customHeight="1" x14ac:dyDescent="0.2">
      <c r="A11" s="23" t="s">
        <v>151</v>
      </c>
      <c r="B11" s="206" t="s">
        <v>253</v>
      </c>
      <c r="C11" s="206" t="s">
        <v>194</v>
      </c>
      <c r="D11" s="38"/>
      <c r="E11" s="23" t="s">
        <v>151</v>
      </c>
      <c r="F11" s="30" t="s">
        <v>353</v>
      </c>
      <c r="G11" s="30" t="s">
        <v>193</v>
      </c>
      <c r="H11" s="24" t="s">
        <v>137</v>
      </c>
      <c r="R11" s="24">
        <v>5</v>
      </c>
      <c r="S11" s="26" t="s">
        <v>152</v>
      </c>
      <c r="T11" s="24">
        <f t="shared" si="0"/>
        <v>6</v>
      </c>
      <c r="U11" s="24">
        <f t="shared" si="1"/>
        <v>4</v>
      </c>
      <c r="V11" s="24">
        <f t="shared" si="2"/>
        <v>10</v>
      </c>
    </row>
    <row r="12" spans="1:22" ht="15" customHeight="1" x14ac:dyDescent="0.2">
      <c r="B12" s="35"/>
      <c r="C12" s="35"/>
      <c r="D12" s="35"/>
      <c r="E12" s="23" t="s">
        <v>153</v>
      </c>
      <c r="F12" s="206" t="s">
        <v>228</v>
      </c>
      <c r="G12" s="206" t="s">
        <v>194</v>
      </c>
      <c r="H12" s="38"/>
      <c r="R12" s="24">
        <v>6</v>
      </c>
      <c r="S12" s="26" t="s">
        <v>154</v>
      </c>
      <c r="T12" s="24">
        <f t="shared" si="0"/>
        <v>2</v>
      </c>
      <c r="U12" s="24">
        <f t="shared" si="1"/>
        <v>0</v>
      </c>
      <c r="V12" s="24">
        <f t="shared" si="2"/>
        <v>2</v>
      </c>
    </row>
    <row r="13" spans="1:22" ht="15" customHeight="1" x14ac:dyDescent="0.2">
      <c r="B13" s="36" t="s">
        <v>78</v>
      </c>
      <c r="C13" s="37">
        <f>COUNTIF(D14:D19,"○")</f>
        <v>0</v>
      </c>
      <c r="D13" s="33" t="s">
        <v>129</v>
      </c>
      <c r="E13" s="23" t="s">
        <v>155</v>
      </c>
      <c r="F13" s="206" t="s">
        <v>206</v>
      </c>
      <c r="G13" s="206" t="s">
        <v>194</v>
      </c>
      <c r="H13" s="38"/>
      <c r="R13" s="24">
        <v>7</v>
      </c>
      <c r="S13" s="26" t="s">
        <v>156</v>
      </c>
      <c r="T13" s="24">
        <f t="shared" si="0"/>
        <v>2</v>
      </c>
      <c r="U13" s="24">
        <f t="shared" si="1"/>
        <v>1</v>
      </c>
      <c r="V13" s="24">
        <f t="shared" si="2"/>
        <v>3</v>
      </c>
    </row>
    <row r="14" spans="1:22" ht="15" customHeight="1" x14ac:dyDescent="0.2">
      <c r="A14" s="23" t="s">
        <v>130</v>
      </c>
      <c r="B14" s="32" t="s">
        <v>83</v>
      </c>
      <c r="C14" s="32" t="s">
        <v>254</v>
      </c>
      <c r="D14" s="38"/>
      <c r="J14" s="17"/>
      <c r="K14" s="17"/>
      <c r="L14" s="17"/>
      <c r="M14" s="17"/>
      <c r="N14" s="17"/>
      <c r="O14" s="17"/>
      <c r="R14" s="24">
        <v>8</v>
      </c>
      <c r="S14" s="26" t="s">
        <v>157</v>
      </c>
      <c r="T14" s="24">
        <f t="shared" si="0"/>
        <v>2</v>
      </c>
      <c r="U14" s="24">
        <f t="shared" si="1"/>
        <v>0</v>
      </c>
      <c r="V14" s="24">
        <f t="shared" si="2"/>
        <v>2</v>
      </c>
    </row>
    <row r="15" spans="1:22" ht="15" customHeight="1" x14ac:dyDescent="0.2">
      <c r="A15" s="23" t="s">
        <v>136</v>
      </c>
      <c r="B15" s="30" t="s">
        <v>255</v>
      </c>
      <c r="C15" s="30" t="s">
        <v>256</v>
      </c>
      <c r="D15" s="33" t="s">
        <v>137</v>
      </c>
      <c r="F15" s="25" t="s">
        <v>87</v>
      </c>
      <c r="G15" s="18">
        <f>COUNTIF(H16:H21,"○")</f>
        <v>0</v>
      </c>
      <c r="H15" s="24" t="s">
        <v>129</v>
      </c>
      <c r="J15" s="17"/>
      <c r="K15" s="17"/>
      <c r="L15" s="17"/>
      <c r="M15" s="17"/>
      <c r="N15" s="17"/>
      <c r="O15" s="17"/>
      <c r="R15" s="24">
        <v>9</v>
      </c>
      <c r="S15" s="26" t="s">
        <v>158</v>
      </c>
      <c r="T15" s="24">
        <f t="shared" si="0"/>
        <v>0</v>
      </c>
      <c r="U15" s="24">
        <f t="shared" si="1"/>
        <v>2</v>
      </c>
      <c r="V15" s="24">
        <f t="shared" si="2"/>
        <v>2</v>
      </c>
    </row>
    <row r="16" spans="1:22" ht="15" customHeight="1" x14ac:dyDescent="0.2">
      <c r="A16" s="23" t="s">
        <v>145</v>
      </c>
      <c r="B16" s="32" t="s">
        <v>190</v>
      </c>
      <c r="C16" s="32" t="s">
        <v>197</v>
      </c>
      <c r="D16" s="38"/>
      <c r="E16" s="23" t="s">
        <v>130</v>
      </c>
      <c r="F16" s="31" t="s">
        <v>347</v>
      </c>
      <c r="G16" s="31" t="s">
        <v>199</v>
      </c>
      <c r="H16" s="38"/>
      <c r="J16" s="107" t="s">
        <v>131</v>
      </c>
      <c r="K16" s="107"/>
      <c r="L16" s="107"/>
      <c r="M16" s="107" t="s">
        <v>132</v>
      </c>
      <c r="N16" s="107"/>
      <c r="O16" s="107"/>
      <c r="R16" s="24">
        <v>10</v>
      </c>
      <c r="S16" s="26" t="s">
        <v>159</v>
      </c>
      <c r="T16" s="24">
        <f t="shared" si="0"/>
        <v>2</v>
      </c>
      <c r="U16" s="24">
        <f t="shared" si="1"/>
        <v>2</v>
      </c>
      <c r="V16" s="24">
        <f t="shared" si="2"/>
        <v>4</v>
      </c>
    </row>
    <row r="17" spans="1:22" ht="15" customHeight="1" x14ac:dyDescent="0.2">
      <c r="A17" s="23" t="s">
        <v>147</v>
      </c>
      <c r="B17" s="32" t="s">
        <v>257</v>
      </c>
      <c r="C17" s="32" t="s">
        <v>198</v>
      </c>
      <c r="D17" s="38"/>
      <c r="E17" s="23" t="s">
        <v>136</v>
      </c>
      <c r="F17" s="30" t="s">
        <v>348</v>
      </c>
      <c r="G17" s="30" t="s">
        <v>193</v>
      </c>
      <c r="H17" s="24" t="s">
        <v>137</v>
      </c>
      <c r="J17" s="27" t="s">
        <v>138</v>
      </c>
      <c r="K17" s="24" t="s">
        <v>139</v>
      </c>
      <c r="L17" s="24" t="s">
        <v>140</v>
      </c>
      <c r="M17" s="24" t="s">
        <v>141</v>
      </c>
      <c r="N17" s="24" t="s">
        <v>142</v>
      </c>
      <c r="O17" s="24" t="s">
        <v>143</v>
      </c>
      <c r="R17" s="24">
        <v>11</v>
      </c>
      <c r="S17" s="26" t="s">
        <v>160</v>
      </c>
      <c r="T17" s="24">
        <f t="shared" si="0"/>
        <v>3</v>
      </c>
      <c r="U17" s="24">
        <f t="shared" si="1"/>
        <v>2</v>
      </c>
      <c r="V17" s="24">
        <f t="shared" si="2"/>
        <v>5</v>
      </c>
    </row>
    <row r="18" spans="1:22" ht="15" customHeight="1" x14ac:dyDescent="0.2">
      <c r="A18" s="23" t="s">
        <v>149</v>
      </c>
      <c r="B18" s="32" t="s">
        <v>258</v>
      </c>
      <c r="C18" s="32" t="s">
        <v>192</v>
      </c>
      <c r="D18" s="38"/>
      <c r="E18" s="23" t="s">
        <v>145</v>
      </c>
      <c r="F18" s="31" t="s">
        <v>354</v>
      </c>
      <c r="G18" s="31" t="s">
        <v>265</v>
      </c>
      <c r="H18" s="38"/>
      <c r="J18" s="27">
        <v>2</v>
      </c>
      <c r="K18" s="24">
        <v>0</v>
      </c>
      <c r="L18" s="24">
        <v>0</v>
      </c>
      <c r="M18" s="24">
        <v>3</v>
      </c>
      <c r="N18" s="24">
        <v>2</v>
      </c>
      <c r="O18" s="24">
        <v>1</v>
      </c>
      <c r="R18" s="24">
        <v>12</v>
      </c>
      <c r="S18" s="26" t="s">
        <v>161</v>
      </c>
      <c r="T18" s="24">
        <f t="shared" si="0"/>
        <v>0</v>
      </c>
      <c r="U18" s="24">
        <f t="shared" si="1"/>
        <v>0</v>
      </c>
      <c r="V18" s="24">
        <f t="shared" si="2"/>
        <v>0</v>
      </c>
    </row>
    <row r="19" spans="1:22" ht="15" customHeight="1" x14ac:dyDescent="0.2">
      <c r="A19" s="23" t="s">
        <v>151</v>
      </c>
      <c r="B19" s="32" t="s">
        <v>259</v>
      </c>
      <c r="C19" s="32" t="s">
        <v>260</v>
      </c>
      <c r="D19" s="38"/>
      <c r="E19" s="23" t="s">
        <v>147</v>
      </c>
      <c r="F19" s="30" t="s">
        <v>207</v>
      </c>
      <c r="G19" s="30" t="s">
        <v>202</v>
      </c>
      <c r="H19" s="24" t="s">
        <v>137</v>
      </c>
      <c r="R19" s="24">
        <v>13</v>
      </c>
      <c r="S19" s="26" t="s">
        <v>162</v>
      </c>
      <c r="T19" s="24">
        <f t="shared" si="0"/>
        <v>0</v>
      </c>
      <c r="U19" s="24">
        <f t="shared" si="1"/>
        <v>0</v>
      </c>
      <c r="V19" s="24">
        <f t="shared" si="2"/>
        <v>0</v>
      </c>
    </row>
    <row r="20" spans="1:22" ht="15" customHeight="1" x14ac:dyDescent="0.2">
      <c r="B20" s="36"/>
      <c r="C20" s="36"/>
      <c r="D20" s="36"/>
      <c r="E20" s="23" t="s">
        <v>149</v>
      </c>
      <c r="F20" s="31" t="s">
        <v>356</v>
      </c>
      <c r="G20" s="31" t="s">
        <v>339</v>
      </c>
      <c r="H20" s="38"/>
      <c r="R20" s="24">
        <v>14</v>
      </c>
      <c r="S20" s="26" t="s">
        <v>163</v>
      </c>
      <c r="T20" s="24">
        <f t="shared" si="0"/>
        <v>0</v>
      </c>
      <c r="U20" s="24">
        <f t="shared" si="1"/>
        <v>0</v>
      </c>
      <c r="V20" s="24">
        <f t="shared" si="2"/>
        <v>0</v>
      </c>
    </row>
    <row r="21" spans="1:22" ht="15" customHeight="1" x14ac:dyDescent="0.2">
      <c r="B21" s="36" t="s">
        <v>79</v>
      </c>
      <c r="C21" s="37">
        <f>COUNTIF(D22:D41,"○")</f>
        <v>0</v>
      </c>
      <c r="D21" s="33" t="s">
        <v>129</v>
      </c>
      <c r="E21" s="23" t="s">
        <v>151</v>
      </c>
      <c r="F21" s="30" t="s">
        <v>349</v>
      </c>
      <c r="G21" s="30" t="s">
        <v>193</v>
      </c>
      <c r="H21" s="24" t="s">
        <v>137</v>
      </c>
      <c r="R21" s="24">
        <v>15</v>
      </c>
      <c r="S21" s="26" t="s">
        <v>164</v>
      </c>
      <c r="T21" s="24">
        <f t="shared" si="0"/>
        <v>0</v>
      </c>
      <c r="U21" s="24">
        <f t="shared" si="1"/>
        <v>0</v>
      </c>
      <c r="V21" s="24">
        <f t="shared" si="2"/>
        <v>0</v>
      </c>
    </row>
    <row r="22" spans="1:22" ht="15" customHeight="1" x14ac:dyDescent="0.2">
      <c r="A22" s="23" t="s">
        <v>130</v>
      </c>
      <c r="B22" s="30" t="s">
        <v>261</v>
      </c>
      <c r="C22" s="30" t="s">
        <v>262</v>
      </c>
      <c r="D22" s="33" t="s">
        <v>137</v>
      </c>
      <c r="R22" s="24">
        <v>16</v>
      </c>
      <c r="S22" s="26" t="s">
        <v>165</v>
      </c>
      <c r="T22" s="24">
        <f t="shared" si="0"/>
        <v>0</v>
      </c>
      <c r="U22" s="24">
        <f t="shared" si="1"/>
        <v>0</v>
      </c>
      <c r="V22" s="24">
        <f t="shared" si="2"/>
        <v>0</v>
      </c>
    </row>
    <row r="23" spans="1:22" ht="15" customHeight="1" x14ac:dyDescent="0.2">
      <c r="A23" s="23" t="s">
        <v>136</v>
      </c>
      <c r="B23" s="31" t="s">
        <v>263</v>
      </c>
      <c r="C23" s="31" t="s">
        <v>250</v>
      </c>
      <c r="D23" s="38"/>
      <c r="F23" s="25" t="s">
        <v>88</v>
      </c>
      <c r="G23" s="18">
        <f>COUNTIF(H24:H35,"○")</f>
        <v>0</v>
      </c>
      <c r="H23" s="24" t="s">
        <v>129</v>
      </c>
      <c r="R23" s="24">
        <v>17</v>
      </c>
      <c r="S23" s="26" t="s">
        <v>166</v>
      </c>
      <c r="T23" s="24">
        <f t="shared" si="0"/>
        <v>0</v>
      </c>
      <c r="U23" s="24">
        <f t="shared" si="1"/>
        <v>0</v>
      </c>
      <c r="V23" s="24">
        <f t="shared" si="2"/>
        <v>0</v>
      </c>
    </row>
    <row r="24" spans="1:22" ht="15" customHeight="1" x14ac:dyDescent="0.2">
      <c r="A24" s="23" t="s">
        <v>145</v>
      </c>
      <c r="B24" s="31" t="s">
        <v>264</v>
      </c>
      <c r="C24" s="31" t="s">
        <v>265</v>
      </c>
      <c r="D24" s="38"/>
      <c r="E24" s="23" t="s">
        <v>130</v>
      </c>
      <c r="F24" s="31" t="s">
        <v>355</v>
      </c>
      <c r="G24" s="31" t="s">
        <v>278</v>
      </c>
      <c r="H24" s="38"/>
      <c r="J24" s="17"/>
      <c r="K24" s="17"/>
      <c r="L24" s="17"/>
      <c r="M24" s="17"/>
      <c r="N24" s="17"/>
      <c r="O24" s="17"/>
      <c r="R24" s="24">
        <v>19</v>
      </c>
      <c r="S24" s="26" t="s">
        <v>139</v>
      </c>
      <c r="T24" s="24">
        <f t="shared" si="0"/>
        <v>7</v>
      </c>
      <c r="U24" s="24">
        <f t="shared" si="1"/>
        <v>15</v>
      </c>
      <c r="V24" s="24">
        <f t="shared" si="2"/>
        <v>22</v>
      </c>
    </row>
    <row r="25" spans="1:22" ht="15" customHeight="1" x14ac:dyDescent="0.2">
      <c r="A25" s="23" t="s">
        <v>147</v>
      </c>
      <c r="B25" s="31" t="s">
        <v>266</v>
      </c>
      <c r="C25" s="31" t="s">
        <v>265</v>
      </c>
      <c r="D25" s="38"/>
      <c r="E25" s="23" t="s">
        <v>136</v>
      </c>
      <c r="F25" s="31" t="s">
        <v>83</v>
      </c>
      <c r="G25" s="31" t="s">
        <v>254</v>
      </c>
      <c r="H25" s="38"/>
      <c r="J25" s="17"/>
      <c r="K25" s="17"/>
      <c r="L25" s="17"/>
      <c r="M25" s="17"/>
      <c r="N25" s="17"/>
      <c r="O25" s="17"/>
      <c r="R25" s="24">
        <v>20</v>
      </c>
      <c r="S25" s="26" t="s">
        <v>138</v>
      </c>
      <c r="T25" s="24">
        <f t="shared" si="0"/>
        <v>4</v>
      </c>
      <c r="U25" s="24">
        <f t="shared" si="1"/>
        <v>4</v>
      </c>
      <c r="V25" s="24">
        <f t="shared" si="2"/>
        <v>8</v>
      </c>
    </row>
    <row r="26" spans="1:22" ht="15" customHeight="1" x14ac:dyDescent="0.2">
      <c r="A26" s="23" t="s">
        <v>149</v>
      </c>
      <c r="B26" s="30" t="s">
        <v>267</v>
      </c>
      <c r="C26" s="30" t="s">
        <v>268</v>
      </c>
      <c r="D26" s="33" t="s">
        <v>137</v>
      </c>
      <c r="E26" s="23" t="s">
        <v>145</v>
      </c>
      <c r="F26" s="30" t="s">
        <v>337</v>
      </c>
      <c r="G26" s="30" t="s">
        <v>273</v>
      </c>
      <c r="H26" s="34" t="s">
        <v>137</v>
      </c>
      <c r="J26" s="107" t="s">
        <v>131</v>
      </c>
      <c r="K26" s="107"/>
      <c r="L26" s="107"/>
      <c r="M26" s="107" t="s">
        <v>132</v>
      </c>
      <c r="N26" s="107"/>
      <c r="O26" s="107"/>
      <c r="R26" s="24">
        <v>21</v>
      </c>
      <c r="S26" s="26" t="s">
        <v>140</v>
      </c>
      <c r="T26" s="24">
        <f t="shared" si="0"/>
        <v>0</v>
      </c>
      <c r="U26" s="24">
        <f t="shared" si="1"/>
        <v>0</v>
      </c>
      <c r="V26" s="24">
        <f t="shared" si="2"/>
        <v>0</v>
      </c>
    </row>
    <row r="27" spans="1:22" ht="15" customHeight="1" x14ac:dyDescent="0.2">
      <c r="A27" s="23" t="s">
        <v>151</v>
      </c>
      <c r="B27" s="30" t="s">
        <v>269</v>
      </c>
      <c r="C27" s="30" t="s">
        <v>262</v>
      </c>
      <c r="D27" s="33" t="s">
        <v>137</v>
      </c>
      <c r="E27" s="23" t="s">
        <v>147</v>
      </c>
      <c r="F27" s="53" t="s">
        <v>356</v>
      </c>
      <c r="G27" s="53" t="s">
        <v>339</v>
      </c>
      <c r="H27" s="33" t="s">
        <v>137</v>
      </c>
      <c r="J27" s="27" t="s">
        <v>138</v>
      </c>
      <c r="K27" s="24" t="s">
        <v>139</v>
      </c>
      <c r="L27" s="24" t="s">
        <v>140</v>
      </c>
      <c r="M27" s="24" t="s">
        <v>141</v>
      </c>
      <c r="N27" s="24" t="s">
        <v>142</v>
      </c>
      <c r="O27" s="24" t="s">
        <v>143</v>
      </c>
      <c r="R27" s="24">
        <v>22</v>
      </c>
      <c r="S27" s="26" t="s">
        <v>167</v>
      </c>
      <c r="T27" s="24">
        <f t="shared" si="0"/>
        <v>4</v>
      </c>
      <c r="U27" s="24">
        <f t="shared" si="1"/>
        <v>1</v>
      </c>
      <c r="V27" s="24">
        <f t="shared" si="2"/>
        <v>5</v>
      </c>
    </row>
    <row r="28" spans="1:22" ht="15" customHeight="1" x14ac:dyDescent="0.2">
      <c r="A28" s="23" t="s">
        <v>153</v>
      </c>
      <c r="B28" s="206" t="s">
        <v>270</v>
      </c>
      <c r="C28" s="206" t="s">
        <v>271</v>
      </c>
      <c r="D28" s="38"/>
      <c r="E28" s="23" t="s">
        <v>149</v>
      </c>
      <c r="F28" s="31" t="s">
        <v>340</v>
      </c>
      <c r="G28" s="31" t="s">
        <v>278</v>
      </c>
      <c r="H28" s="38"/>
      <c r="J28" s="27">
        <v>3</v>
      </c>
      <c r="K28" s="24">
        <v>3</v>
      </c>
      <c r="L28" s="24">
        <v>0</v>
      </c>
      <c r="M28" s="24">
        <v>2</v>
      </c>
      <c r="N28" s="24">
        <v>4</v>
      </c>
      <c r="O28" s="24">
        <v>0</v>
      </c>
      <c r="R28" s="24">
        <v>23</v>
      </c>
      <c r="S28" s="26" t="s">
        <v>168</v>
      </c>
      <c r="T28" s="24">
        <f t="shared" si="0"/>
        <v>0</v>
      </c>
      <c r="U28" s="24">
        <f t="shared" si="1"/>
        <v>0</v>
      </c>
      <c r="V28" s="24">
        <f t="shared" si="2"/>
        <v>0</v>
      </c>
    </row>
    <row r="29" spans="1:22" ht="15" customHeight="1" x14ac:dyDescent="0.2">
      <c r="A29" s="23" t="s">
        <v>155</v>
      </c>
      <c r="B29" s="30" t="s">
        <v>272</v>
      </c>
      <c r="C29" s="30" t="s">
        <v>273</v>
      </c>
      <c r="D29" s="33" t="s">
        <v>137</v>
      </c>
      <c r="E29" s="23" t="s">
        <v>151</v>
      </c>
      <c r="F29" s="30" t="s">
        <v>341</v>
      </c>
      <c r="G29" s="30" t="s">
        <v>193</v>
      </c>
      <c r="H29" s="34" t="s">
        <v>137</v>
      </c>
      <c r="R29" s="24">
        <v>24</v>
      </c>
      <c r="S29" s="26" t="s">
        <v>169</v>
      </c>
      <c r="T29" s="24">
        <f t="shared" si="0"/>
        <v>0</v>
      </c>
      <c r="U29" s="24">
        <f t="shared" si="1"/>
        <v>0</v>
      </c>
      <c r="V29" s="24">
        <f t="shared" si="2"/>
        <v>0</v>
      </c>
    </row>
    <row r="30" spans="1:22" ht="15" customHeight="1" x14ac:dyDescent="0.2">
      <c r="A30" s="23" t="s">
        <v>172</v>
      </c>
      <c r="B30" s="30" t="s">
        <v>209</v>
      </c>
      <c r="C30" s="30" t="s">
        <v>200</v>
      </c>
      <c r="D30" s="33" t="s">
        <v>137</v>
      </c>
      <c r="E30" s="23" t="s">
        <v>153</v>
      </c>
      <c r="F30" s="31" t="s">
        <v>342</v>
      </c>
      <c r="G30" s="31" t="s">
        <v>265</v>
      </c>
      <c r="H30" s="38"/>
      <c r="R30" s="24">
        <v>25</v>
      </c>
      <c r="S30" s="26" t="s">
        <v>170</v>
      </c>
      <c r="T30" s="24">
        <f t="shared" si="0"/>
        <v>0</v>
      </c>
      <c r="U30" s="24">
        <f t="shared" si="1"/>
        <v>1</v>
      </c>
      <c r="V30" s="24">
        <f t="shared" si="2"/>
        <v>1</v>
      </c>
    </row>
    <row r="31" spans="1:22" ht="15" customHeight="1" x14ac:dyDescent="0.2">
      <c r="A31" s="23" t="s">
        <v>174</v>
      </c>
      <c r="B31" s="30" t="s">
        <v>274</v>
      </c>
      <c r="C31" s="30" t="s">
        <v>195</v>
      </c>
      <c r="D31" s="33" t="s">
        <v>137</v>
      </c>
      <c r="E31" s="23" t="s">
        <v>155</v>
      </c>
      <c r="F31" s="31" t="s">
        <v>208</v>
      </c>
      <c r="G31" s="31" t="s">
        <v>250</v>
      </c>
      <c r="H31" s="38"/>
      <c r="R31" s="24">
        <v>26</v>
      </c>
      <c r="S31" s="26" t="s">
        <v>171</v>
      </c>
      <c r="T31" s="24">
        <f t="shared" si="0"/>
        <v>2</v>
      </c>
      <c r="U31" s="24">
        <f t="shared" si="1"/>
        <v>0</v>
      </c>
      <c r="V31" s="24">
        <f t="shared" si="2"/>
        <v>2</v>
      </c>
    </row>
    <row r="32" spans="1:22" ht="15" customHeight="1" x14ac:dyDescent="0.2">
      <c r="A32" s="23" t="s">
        <v>176</v>
      </c>
      <c r="B32" s="31" t="s">
        <v>275</v>
      </c>
      <c r="C32" s="31" t="s">
        <v>192</v>
      </c>
      <c r="D32" s="38"/>
      <c r="E32" s="23" t="s">
        <v>172</v>
      </c>
      <c r="F32" s="30" t="s">
        <v>343</v>
      </c>
      <c r="G32" s="30" t="s">
        <v>193</v>
      </c>
      <c r="H32" s="34" t="s">
        <v>137</v>
      </c>
      <c r="R32" s="24">
        <v>27</v>
      </c>
      <c r="S32" s="26" t="s">
        <v>173</v>
      </c>
      <c r="T32" s="24">
        <f t="shared" si="0"/>
        <v>1</v>
      </c>
      <c r="U32" s="24">
        <f t="shared" si="1"/>
        <v>0</v>
      </c>
      <c r="V32" s="24">
        <f t="shared" si="2"/>
        <v>1</v>
      </c>
    </row>
    <row r="33" spans="1:22" ht="15" customHeight="1" x14ac:dyDescent="0.2">
      <c r="A33" s="23" t="s">
        <v>177</v>
      </c>
      <c r="B33" s="31" t="s">
        <v>276</v>
      </c>
      <c r="C33" s="31" t="s">
        <v>197</v>
      </c>
      <c r="D33" s="38"/>
      <c r="E33" s="23" t="s">
        <v>174</v>
      </c>
      <c r="F33" s="30" t="s">
        <v>344</v>
      </c>
      <c r="G33" s="30" t="s">
        <v>193</v>
      </c>
      <c r="H33" s="34" t="s">
        <v>137</v>
      </c>
      <c r="R33" s="116" t="s">
        <v>175</v>
      </c>
      <c r="S33" s="106"/>
      <c r="T33" s="24">
        <f>SUM(T7:T32)</f>
        <v>65</v>
      </c>
      <c r="U33" s="24">
        <f>SUM(U7:U32)</f>
        <v>51</v>
      </c>
      <c r="V33" s="24">
        <f>SUM(T33:U33)</f>
        <v>116</v>
      </c>
    </row>
    <row r="34" spans="1:22" ht="15" customHeight="1" x14ac:dyDescent="0.2">
      <c r="A34" s="23" t="s">
        <v>178</v>
      </c>
      <c r="B34" s="31" t="s">
        <v>277</v>
      </c>
      <c r="C34" s="31" t="s">
        <v>278</v>
      </c>
      <c r="D34" s="38"/>
      <c r="E34" s="23" t="s">
        <v>176</v>
      </c>
      <c r="F34" s="31" t="s">
        <v>354</v>
      </c>
      <c r="G34" s="31" t="s">
        <v>265</v>
      </c>
      <c r="H34" s="38"/>
    </row>
    <row r="35" spans="1:22" ht="15" customHeight="1" x14ac:dyDescent="0.2">
      <c r="A35" s="23" t="s">
        <v>179</v>
      </c>
      <c r="B35" s="206" t="s">
        <v>226</v>
      </c>
      <c r="C35" s="206" t="s">
        <v>271</v>
      </c>
      <c r="D35" s="38"/>
      <c r="E35" s="23" t="s">
        <v>177</v>
      </c>
      <c r="F35" s="31" t="s">
        <v>345</v>
      </c>
      <c r="G35" s="31" t="s">
        <v>346</v>
      </c>
      <c r="H35" s="38"/>
    </row>
    <row r="36" spans="1:22" ht="15" customHeight="1" x14ac:dyDescent="0.2">
      <c r="A36" s="23" t="s">
        <v>180</v>
      </c>
      <c r="B36" s="31" t="s">
        <v>279</v>
      </c>
      <c r="C36" s="31" t="s">
        <v>280</v>
      </c>
      <c r="D36" s="38"/>
      <c r="J36" s="17"/>
      <c r="K36" s="17"/>
      <c r="L36" s="17"/>
      <c r="M36" s="17"/>
      <c r="N36" s="17"/>
      <c r="O36" s="17"/>
    </row>
    <row r="37" spans="1:22" ht="15" customHeight="1" x14ac:dyDescent="0.2">
      <c r="A37" s="23" t="s">
        <v>181</v>
      </c>
      <c r="B37" s="30" t="s">
        <v>281</v>
      </c>
      <c r="C37" s="30" t="s">
        <v>248</v>
      </c>
      <c r="D37" s="33" t="s">
        <v>137</v>
      </c>
      <c r="F37" s="25" t="s">
        <v>89</v>
      </c>
      <c r="G37" s="18">
        <f>COUNTIF(H38:H43,"○")</f>
        <v>0</v>
      </c>
      <c r="H37" s="24" t="s">
        <v>129</v>
      </c>
      <c r="J37" s="17"/>
      <c r="K37" s="17"/>
      <c r="L37" s="17"/>
      <c r="M37" s="17"/>
      <c r="N37" s="17"/>
      <c r="O37" s="17"/>
    </row>
    <row r="38" spans="1:22" ht="15" customHeight="1" x14ac:dyDescent="0.2">
      <c r="A38" s="23" t="s">
        <v>182</v>
      </c>
      <c r="B38" s="30" t="s">
        <v>282</v>
      </c>
      <c r="C38" s="30" t="s">
        <v>195</v>
      </c>
      <c r="D38" s="33" t="s">
        <v>137</v>
      </c>
      <c r="E38" s="23" t="s">
        <v>130</v>
      </c>
      <c r="F38" s="31" t="s">
        <v>328</v>
      </c>
      <c r="G38" s="31" t="s">
        <v>250</v>
      </c>
      <c r="H38" s="38"/>
      <c r="J38" s="107" t="s">
        <v>131</v>
      </c>
      <c r="K38" s="107"/>
      <c r="L38" s="107"/>
      <c r="M38" s="107" t="s">
        <v>132</v>
      </c>
      <c r="N38" s="107"/>
      <c r="O38" s="107"/>
    </row>
    <row r="39" spans="1:22" ht="15" customHeight="1" x14ac:dyDescent="0.2">
      <c r="A39" s="23" t="s">
        <v>183</v>
      </c>
      <c r="B39" s="53" t="s">
        <v>221</v>
      </c>
      <c r="C39" s="53" t="s">
        <v>203</v>
      </c>
      <c r="D39" s="33" t="s">
        <v>137</v>
      </c>
      <c r="E39" s="23" t="s">
        <v>136</v>
      </c>
      <c r="F39" s="31" t="s">
        <v>329</v>
      </c>
      <c r="G39" s="31" t="s">
        <v>280</v>
      </c>
      <c r="H39" s="38"/>
      <c r="J39" s="27" t="s">
        <v>138</v>
      </c>
      <c r="K39" s="24" t="s">
        <v>139</v>
      </c>
      <c r="L39" s="24" t="s">
        <v>140</v>
      </c>
      <c r="M39" s="24" t="s">
        <v>141</v>
      </c>
      <c r="N39" s="24" t="s">
        <v>142</v>
      </c>
      <c r="O39" s="24" t="s">
        <v>143</v>
      </c>
    </row>
    <row r="40" spans="1:22" ht="15" customHeight="1" x14ac:dyDescent="0.2">
      <c r="A40" s="23" t="s">
        <v>184</v>
      </c>
      <c r="B40" s="31" t="s">
        <v>283</v>
      </c>
      <c r="C40" s="31" t="s">
        <v>201</v>
      </c>
      <c r="D40" s="38"/>
      <c r="E40" s="23" t="s">
        <v>145</v>
      </c>
      <c r="F40" s="31" t="s">
        <v>330</v>
      </c>
      <c r="G40" s="31" t="s">
        <v>265</v>
      </c>
      <c r="H40" s="38"/>
      <c r="J40" s="27">
        <v>1</v>
      </c>
      <c r="K40" s="24">
        <v>3</v>
      </c>
      <c r="L40" s="24">
        <v>0</v>
      </c>
      <c r="M40" s="24">
        <v>4</v>
      </c>
      <c r="N40" s="24">
        <v>4</v>
      </c>
      <c r="O40" s="24">
        <v>0</v>
      </c>
    </row>
    <row r="41" spans="1:22" ht="15" customHeight="1" x14ac:dyDescent="0.2">
      <c r="A41" s="23" t="s">
        <v>185</v>
      </c>
      <c r="B41" s="30" t="s">
        <v>284</v>
      </c>
      <c r="C41" s="30" t="s">
        <v>285</v>
      </c>
      <c r="D41" s="33" t="s">
        <v>137</v>
      </c>
      <c r="E41" s="23" t="s">
        <v>147</v>
      </c>
      <c r="F41" s="30" t="s">
        <v>331</v>
      </c>
      <c r="G41" s="30" t="s">
        <v>248</v>
      </c>
      <c r="H41" s="34" t="s">
        <v>137</v>
      </c>
    </row>
    <row r="42" spans="1:22" ht="15" customHeight="1" x14ac:dyDescent="0.2">
      <c r="B42" s="35"/>
      <c r="C42" s="35"/>
      <c r="D42" s="35"/>
      <c r="E42" s="23" t="s">
        <v>149</v>
      </c>
      <c r="F42" s="30" t="s">
        <v>332</v>
      </c>
      <c r="G42" s="30" t="s">
        <v>248</v>
      </c>
      <c r="H42" s="34" t="s">
        <v>137</v>
      </c>
    </row>
    <row r="43" spans="1:22" ht="15" customHeight="1" x14ac:dyDescent="0.2">
      <c r="B43" s="36" t="s">
        <v>82</v>
      </c>
      <c r="C43" s="37">
        <f>COUNTIF(D44:D67,"○")</f>
        <v>0</v>
      </c>
      <c r="D43" s="33" t="s">
        <v>129</v>
      </c>
      <c r="E43" s="23" t="s">
        <v>151</v>
      </c>
      <c r="F43" s="30" t="s">
        <v>333</v>
      </c>
      <c r="G43" s="30" t="s">
        <v>195</v>
      </c>
      <c r="H43" s="34" t="s">
        <v>137</v>
      </c>
    </row>
    <row r="44" spans="1:22" ht="15" customHeight="1" x14ac:dyDescent="0.2">
      <c r="A44" s="23" t="s">
        <v>130</v>
      </c>
      <c r="B44" s="55" t="s">
        <v>361</v>
      </c>
      <c r="C44" s="55" t="s">
        <v>248</v>
      </c>
      <c r="D44" s="56" t="s">
        <v>137</v>
      </c>
      <c r="E44" s="23" t="s">
        <v>153</v>
      </c>
      <c r="F44" s="30" t="s">
        <v>334</v>
      </c>
      <c r="G44" s="30" t="s">
        <v>193</v>
      </c>
      <c r="H44" s="34" t="s">
        <v>137</v>
      </c>
    </row>
    <row r="45" spans="1:22" ht="15" customHeight="1" x14ac:dyDescent="0.2">
      <c r="A45" s="23" t="s">
        <v>136</v>
      </c>
      <c r="B45" s="207" t="s">
        <v>286</v>
      </c>
      <c r="C45" s="207" t="s">
        <v>271</v>
      </c>
      <c r="D45" s="58"/>
      <c r="E45" s="23" t="s">
        <v>155</v>
      </c>
      <c r="F45" s="30" t="s">
        <v>287</v>
      </c>
      <c r="G45" s="30" t="s">
        <v>309</v>
      </c>
      <c r="H45" s="34" t="s">
        <v>137</v>
      </c>
    </row>
    <row r="46" spans="1:22" ht="15" customHeight="1" x14ac:dyDescent="0.2">
      <c r="A46" s="23" t="s">
        <v>145</v>
      </c>
      <c r="B46" s="57" t="s">
        <v>81</v>
      </c>
      <c r="C46" s="57" t="s">
        <v>280</v>
      </c>
      <c r="D46" s="58"/>
      <c r="E46" s="23" t="s">
        <v>172</v>
      </c>
      <c r="F46" s="30" t="s">
        <v>335</v>
      </c>
      <c r="G46" s="30" t="s">
        <v>248</v>
      </c>
      <c r="H46" s="34" t="s">
        <v>137</v>
      </c>
    </row>
    <row r="47" spans="1:22" ht="15" customHeight="1" x14ac:dyDescent="0.2">
      <c r="A47" s="23" t="s">
        <v>147</v>
      </c>
      <c r="B47" s="55" t="s">
        <v>287</v>
      </c>
      <c r="C47" s="55" t="s">
        <v>262</v>
      </c>
      <c r="D47" s="56" t="s">
        <v>137</v>
      </c>
      <c r="E47" s="23" t="s">
        <v>174</v>
      </c>
      <c r="F47" s="31" t="s">
        <v>336</v>
      </c>
      <c r="G47" s="31" t="s">
        <v>280</v>
      </c>
      <c r="H47" s="38"/>
    </row>
    <row r="48" spans="1:22" ht="15" customHeight="1" x14ac:dyDescent="0.2">
      <c r="A48" s="23" t="s">
        <v>149</v>
      </c>
      <c r="B48" s="57" t="s">
        <v>84</v>
      </c>
      <c r="C48" s="57" t="s">
        <v>250</v>
      </c>
      <c r="D48" s="58"/>
      <c r="E48" s="23" t="s">
        <v>176</v>
      </c>
      <c r="F48" s="30" t="s">
        <v>337</v>
      </c>
      <c r="G48" s="30" t="s">
        <v>195</v>
      </c>
      <c r="H48" s="34" t="s">
        <v>137</v>
      </c>
    </row>
    <row r="49" spans="1:15" ht="15" customHeight="1" x14ac:dyDescent="0.2">
      <c r="A49" s="23" t="s">
        <v>151</v>
      </c>
      <c r="B49" s="55" t="s">
        <v>288</v>
      </c>
      <c r="C49" s="55" t="s">
        <v>248</v>
      </c>
      <c r="D49" s="56" t="s">
        <v>137</v>
      </c>
      <c r="E49" s="23" t="s">
        <v>177</v>
      </c>
      <c r="F49" s="30" t="s">
        <v>338</v>
      </c>
      <c r="G49" s="30" t="s">
        <v>195</v>
      </c>
      <c r="H49" s="34" t="s">
        <v>137</v>
      </c>
    </row>
    <row r="50" spans="1:15" ht="15" customHeight="1" x14ac:dyDescent="0.2">
      <c r="A50" s="23" t="s">
        <v>153</v>
      </c>
      <c r="B50" s="57" t="s">
        <v>289</v>
      </c>
      <c r="C50" s="57" t="s">
        <v>290</v>
      </c>
      <c r="D50" s="58"/>
      <c r="J50" s="17"/>
      <c r="K50" s="17"/>
      <c r="L50" s="17"/>
      <c r="M50" s="17"/>
      <c r="N50" s="17"/>
      <c r="O50" s="17"/>
    </row>
    <row r="51" spans="1:15" ht="15" customHeight="1" x14ac:dyDescent="0.2">
      <c r="A51" s="23" t="s">
        <v>155</v>
      </c>
      <c r="B51" s="57" t="s">
        <v>291</v>
      </c>
      <c r="C51" s="57" t="s">
        <v>265</v>
      </c>
      <c r="D51" s="58"/>
      <c r="F51" s="25" t="s">
        <v>90</v>
      </c>
      <c r="G51" s="18">
        <f>COUNTIF(H52:H59,"○")</f>
        <v>0</v>
      </c>
      <c r="H51" s="24" t="s">
        <v>129</v>
      </c>
      <c r="J51" s="17"/>
      <c r="K51" s="17"/>
      <c r="L51" s="17"/>
      <c r="M51" s="17"/>
      <c r="N51" s="17"/>
      <c r="O51" s="17"/>
    </row>
    <row r="52" spans="1:15" ht="15" customHeight="1" x14ac:dyDescent="0.2">
      <c r="A52" s="23" t="s">
        <v>172</v>
      </c>
      <c r="B52" s="57" t="s">
        <v>80</v>
      </c>
      <c r="C52" s="57" t="s">
        <v>290</v>
      </c>
      <c r="D52" s="58"/>
      <c r="E52" s="23" t="s">
        <v>130</v>
      </c>
      <c r="F52" s="206" t="s">
        <v>321</v>
      </c>
      <c r="G52" s="206" t="s">
        <v>271</v>
      </c>
      <c r="H52" s="38"/>
      <c r="J52" s="107" t="s">
        <v>131</v>
      </c>
      <c r="K52" s="107"/>
      <c r="L52" s="107"/>
      <c r="M52" s="107" t="s">
        <v>132</v>
      </c>
      <c r="N52" s="107"/>
      <c r="O52" s="107"/>
    </row>
    <row r="53" spans="1:15" ht="15" customHeight="1" x14ac:dyDescent="0.2">
      <c r="A53" s="23" t="s">
        <v>174</v>
      </c>
      <c r="B53" s="57" t="s">
        <v>292</v>
      </c>
      <c r="C53" s="57" t="s">
        <v>265</v>
      </c>
      <c r="D53" s="58"/>
      <c r="E53" s="23" t="s">
        <v>136</v>
      </c>
      <c r="F53" s="31" t="s">
        <v>322</v>
      </c>
      <c r="G53" s="31" t="s">
        <v>265</v>
      </c>
      <c r="H53" s="38"/>
      <c r="J53" s="27" t="s">
        <v>138</v>
      </c>
      <c r="K53" s="24" t="s">
        <v>139</v>
      </c>
      <c r="L53" s="24" t="s">
        <v>140</v>
      </c>
      <c r="M53" s="24" t="s">
        <v>141</v>
      </c>
      <c r="N53" s="24" t="s">
        <v>142</v>
      </c>
      <c r="O53" s="24" t="s">
        <v>143</v>
      </c>
    </row>
    <row r="54" spans="1:15" ht="15" customHeight="1" x14ac:dyDescent="0.2">
      <c r="A54" s="23" t="s">
        <v>176</v>
      </c>
      <c r="B54" s="57" t="s">
        <v>293</v>
      </c>
      <c r="C54" s="57" t="s">
        <v>250</v>
      </c>
      <c r="D54" s="58"/>
      <c r="E54" s="23" t="s">
        <v>145</v>
      </c>
      <c r="F54" s="30" t="s">
        <v>331</v>
      </c>
      <c r="G54" s="30" t="s">
        <v>248</v>
      </c>
      <c r="H54" s="34" t="s">
        <v>137</v>
      </c>
      <c r="J54" s="27">
        <v>0</v>
      </c>
      <c r="K54" s="24">
        <v>1</v>
      </c>
      <c r="L54" s="24">
        <v>0</v>
      </c>
      <c r="M54" s="24">
        <v>3</v>
      </c>
      <c r="N54" s="24">
        <v>4</v>
      </c>
      <c r="O54" s="24">
        <v>0</v>
      </c>
    </row>
    <row r="55" spans="1:15" ht="15" customHeight="1" x14ac:dyDescent="0.2">
      <c r="A55" s="23" t="s">
        <v>177</v>
      </c>
      <c r="B55" s="57" t="s">
        <v>224</v>
      </c>
      <c r="C55" s="57" t="s">
        <v>294</v>
      </c>
      <c r="D55" s="58"/>
      <c r="E55" s="23" t="s">
        <v>147</v>
      </c>
      <c r="F55" s="31" t="s">
        <v>323</v>
      </c>
      <c r="G55" s="31" t="s">
        <v>280</v>
      </c>
      <c r="H55" s="38"/>
    </row>
    <row r="56" spans="1:15" ht="15" customHeight="1" x14ac:dyDescent="0.2">
      <c r="A56" s="23" t="s">
        <v>178</v>
      </c>
      <c r="B56" s="57" t="s">
        <v>295</v>
      </c>
      <c r="C56" s="57" t="s">
        <v>250</v>
      </c>
      <c r="D56" s="58"/>
      <c r="E56" s="23" t="s">
        <v>149</v>
      </c>
      <c r="F56" s="30" t="s">
        <v>324</v>
      </c>
      <c r="G56" s="30" t="s">
        <v>248</v>
      </c>
      <c r="H56" s="34"/>
    </row>
    <row r="57" spans="1:15" ht="15" customHeight="1" x14ac:dyDescent="0.2">
      <c r="A57" s="23" t="s">
        <v>179</v>
      </c>
      <c r="B57" s="57" t="s">
        <v>296</v>
      </c>
      <c r="C57" s="57" t="s">
        <v>297</v>
      </c>
      <c r="D57" s="58"/>
      <c r="E57" s="23" t="s">
        <v>151</v>
      </c>
      <c r="F57" s="31" t="s">
        <v>325</v>
      </c>
      <c r="G57" s="31" t="s">
        <v>280</v>
      </c>
      <c r="H57" s="38"/>
    </row>
    <row r="58" spans="1:15" ht="15" customHeight="1" x14ac:dyDescent="0.2">
      <c r="A58" s="23" t="s">
        <v>180</v>
      </c>
      <c r="B58" s="57" t="s">
        <v>298</v>
      </c>
      <c r="C58" s="57" t="s">
        <v>280</v>
      </c>
      <c r="D58" s="58"/>
      <c r="E58" s="23" t="s">
        <v>153</v>
      </c>
      <c r="F58" s="31" t="s">
        <v>326</v>
      </c>
      <c r="G58" s="31" t="s">
        <v>192</v>
      </c>
      <c r="H58" s="38"/>
    </row>
    <row r="59" spans="1:15" ht="15" customHeight="1" x14ac:dyDescent="0.2">
      <c r="A59" s="23" t="s">
        <v>181</v>
      </c>
      <c r="B59" s="207" t="s">
        <v>299</v>
      </c>
      <c r="C59" s="207" t="s">
        <v>271</v>
      </c>
      <c r="D59" s="58"/>
      <c r="E59" s="23" t="s">
        <v>155</v>
      </c>
      <c r="F59" s="206" t="s">
        <v>327</v>
      </c>
      <c r="G59" s="206" t="s">
        <v>194</v>
      </c>
      <c r="H59" s="38"/>
    </row>
    <row r="60" spans="1:15" ht="15" customHeight="1" x14ac:dyDescent="0.2">
      <c r="A60" s="23" t="s">
        <v>182</v>
      </c>
      <c r="B60" s="57" t="s">
        <v>301</v>
      </c>
      <c r="C60" s="57" t="s">
        <v>362</v>
      </c>
      <c r="D60" s="58"/>
    </row>
    <row r="61" spans="1:15" ht="15" customHeight="1" x14ac:dyDescent="0.2">
      <c r="A61" s="23" t="s">
        <v>183</v>
      </c>
      <c r="B61" s="57" t="s">
        <v>83</v>
      </c>
      <c r="C61" s="57" t="s">
        <v>363</v>
      </c>
      <c r="D61" s="58"/>
    </row>
    <row r="62" spans="1:15" ht="15" customHeight="1" x14ac:dyDescent="0.2">
      <c r="A62" s="23" t="s">
        <v>184</v>
      </c>
      <c r="B62" s="207" t="s">
        <v>364</v>
      </c>
      <c r="C62" s="207" t="s">
        <v>365</v>
      </c>
      <c r="D62" s="58"/>
      <c r="F62" s="25" t="s">
        <v>211</v>
      </c>
      <c r="G62" s="18">
        <f>COUNTIF(H63:H68,"○")</f>
        <v>0</v>
      </c>
      <c r="H62" s="24" t="s">
        <v>129</v>
      </c>
    </row>
    <row r="63" spans="1:15" ht="15" customHeight="1" x14ac:dyDescent="0.2">
      <c r="A63" s="23" t="s">
        <v>185</v>
      </c>
      <c r="B63" s="57" t="s">
        <v>366</v>
      </c>
      <c r="C63" s="57" t="s">
        <v>363</v>
      </c>
      <c r="D63" s="58"/>
      <c r="E63" s="23" t="s">
        <v>130</v>
      </c>
      <c r="F63" s="31" t="s">
        <v>317</v>
      </c>
      <c r="G63" s="31" t="s">
        <v>192</v>
      </c>
      <c r="H63" s="38"/>
      <c r="J63" s="17"/>
      <c r="K63" s="17"/>
      <c r="L63" s="17"/>
      <c r="M63" s="17"/>
      <c r="N63" s="17"/>
      <c r="O63" s="17"/>
    </row>
    <row r="64" spans="1:15" ht="15" customHeight="1" x14ac:dyDescent="0.2">
      <c r="A64" s="23" t="s">
        <v>186</v>
      </c>
      <c r="B64" s="57" t="s">
        <v>367</v>
      </c>
      <c r="C64" s="57" t="s">
        <v>368</v>
      </c>
      <c r="D64" s="58"/>
      <c r="E64" s="23" t="s">
        <v>136</v>
      </c>
      <c r="F64" s="31" t="s">
        <v>318</v>
      </c>
      <c r="G64" s="31" t="s">
        <v>198</v>
      </c>
      <c r="H64" s="38"/>
      <c r="J64" s="17"/>
      <c r="K64" s="17"/>
      <c r="L64" s="17"/>
      <c r="M64" s="17"/>
      <c r="N64" s="17"/>
      <c r="O64" s="17"/>
    </row>
    <row r="65" spans="1:16" ht="15" customHeight="1" x14ac:dyDescent="0.2">
      <c r="A65" s="23" t="s">
        <v>187</v>
      </c>
      <c r="B65" s="57" t="s">
        <v>300</v>
      </c>
      <c r="C65" s="57" t="s">
        <v>290</v>
      </c>
      <c r="D65" s="58"/>
      <c r="E65" s="23" t="s">
        <v>212</v>
      </c>
      <c r="F65" s="30" t="s">
        <v>319</v>
      </c>
      <c r="G65" s="30" t="s">
        <v>193</v>
      </c>
      <c r="H65" s="24" t="s">
        <v>137</v>
      </c>
      <c r="J65" s="106"/>
      <c r="K65" s="107" t="s">
        <v>131</v>
      </c>
      <c r="L65" s="107"/>
      <c r="M65" s="107"/>
      <c r="N65" s="107" t="s">
        <v>132</v>
      </c>
      <c r="O65" s="107"/>
      <c r="P65" s="107"/>
    </row>
    <row r="66" spans="1:16" ht="15" customHeight="1" x14ac:dyDescent="0.2">
      <c r="A66" s="23" t="s">
        <v>188</v>
      </c>
      <c r="B66" s="55" t="s">
        <v>369</v>
      </c>
      <c r="C66" s="55" t="s">
        <v>248</v>
      </c>
      <c r="D66" s="56" t="s">
        <v>137</v>
      </c>
      <c r="E66" s="23" t="s">
        <v>213</v>
      </c>
      <c r="F66" s="31" t="s">
        <v>320</v>
      </c>
      <c r="G66" s="31" t="s">
        <v>192</v>
      </c>
      <c r="H66" s="38"/>
      <c r="J66" s="106"/>
      <c r="K66" s="24" t="s">
        <v>138</v>
      </c>
      <c r="L66" s="24" t="s">
        <v>139</v>
      </c>
      <c r="M66" s="24" t="s">
        <v>140</v>
      </c>
      <c r="N66" s="24" t="s">
        <v>141</v>
      </c>
      <c r="O66" s="24" t="s">
        <v>142</v>
      </c>
      <c r="P66" s="24" t="s">
        <v>143</v>
      </c>
    </row>
    <row r="67" spans="1:16" ht="15" customHeight="1" x14ac:dyDescent="0.2">
      <c r="A67" s="23" t="s">
        <v>189</v>
      </c>
      <c r="B67" s="207" t="s">
        <v>370</v>
      </c>
      <c r="C67" s="207" t="s">
        <v>271</v>
      </c>
      <c r="D67" s="58"/>
      <c r="G67" s="17"/>
      <c r="J67" s="27" t="s">
        <v>133</v>
      </c>
      <c r="K67" s="24" t="e">
        <f>#REF!+#REF!+#REF!+#REF!+#REF!</f>
        <v>#REF!</v>
      </c>
      <c r="L67" s="24" t="e">
        <f>#REF!+#REF!+#REF!+#REF!+#REF!</f>
        <v>#REF!</v>
      </c>
      <c r="M67" s="24" t="e">
        <f>#REF!+#REF!+#REF!+#REF!+#REF!</f>
        <v>#REF!</v>
      </c>
      <c r="N67" s="24" t="e">
        <f>#REF!+#REF!+#REF!+#REF!+#REF!</f>
        <v>#REF!</v>
      </c>
      <c r="O67" s="24" t="e">
        <f>#REF!+#REF!+#REF!+#REF!+#REF!</f>
        <v>#REF!</v>
      </c>
      <c r="P67" s="24" t="e">
        <f>#REF!+#REF!+#REF!+#REF!+#REF!</f>
        <v>#REF!</v>
      </c>
    </row>
    <row r="68" spans="1:16" ht="15" customHeight="1" x14ac:dyDescent="0.2">
      <c r="B68" s="36"/>
      <c r="C68" s="36"/>
      <c r="D68" s="36"/>
      <c r="G68" s="17"/>
      <c r="J68" s="27" t="s">
        <v>134</v>
      </c>
      <c r="K68" s="24">
        <f t="shared" ref="K68:P68" si="3">J8+J18+J28+J40+J54</f>
        <v>7</v>
      </c>
      <c r="L68" s="24">
        <f t="shared" si="3"/>
        <v>7</v>
      </c>
      <c r="M68" s="24">
        <f t="shared" si="3"/>
        <v>0</v>
      </c>
      <c r="N68" s="24">
        <f t="shared" si="3"/>
        <v>15</v>
      </c>
      <c r="O68" s="24">
        <f t="shared" si="3"/>
        <v>18</v>
      </c>
      <c r="P68" s="24">
        <f t="shared" si="3"/>
        <v>1</v>
      </c>
    </row>
    <row r="69" spans="1:16" ht="15" customHeight="1" x14ac:dyDescent="0.2">
      <c r="B69" s="36" t="s">
        <v>85</v>
      </c>
      <c r="C69" s="37">
        <f>COUNTIF(D70:D79,"○")</f>
        <v>0</v>
      </c>
      <c r="D69" s="33" t="s">
        <v>129</v>
      </c>
      <c r="G69" s="17"/>
      <c r="J69" s="108" t="s">
        <v>175</v>
      </c>
      <c r="K69" s="24" t="e">
        <f>SUM(K67:K68)</f>
        <v>#REF!</v>
      </c>
      <c r="L69" s="24" t="e">
        <f>SUM(L67:L68)</f>
        <v>#REF!</v>
      </c>
      <c r="M69" s="24" t="e">
        <f t="shared" ref="M69:P69" si="4">SUM(M67:M68)</f>
        <v>#REF!</v>
      </c>
      <c r="N69" s="24" t="e">
        <f t="shared" si="4"/>
        <v>#REF!</v>
      </c>
      <c r="O69" s="24" t="e">
        <f t="shared" si="4"/>
        <v>#REF!</v>
      </c>
      <c r="P69" s="24" t="e">
        <f t="shared" si="4"/>
        <v>#REF!</v>
      </c>
    </row>
    <row r="70" spans="1:16" ht="15" customHeight="1" x14ac:dyDescent="0.2">
      <c r="A70" s="23" t="s">
        <v>130</v>
      </c>
      <c r="B70" s="31" t="s">
        <v>302</v>
      </c>
      <c r="C70" s="31" t="s">
        <v>250</v>
      </c>
      <c r="D70" s="38"/>
      <c r="J70" s="109"/>
      <c r="K70" s="107" t="e">
        <f>K69+L69+M69</f>
        <v>#REF!</v>
      </c>
      <c r="L70" s="107"/>
      <c r="M70" s="107"/>
      <c r="N70" s="107" t="e">
        <f>N69+O69+P69</f>
        <v>#REF!</v>
      </c>
      <c r="O70" s="107"/>
      <c r="P70" s="107"/>
    </row>
    <row r="71" spans="1:16" ht="15" customHeight="1" x14ac:dyDescent="0.2">
      <c r="A71" s="23" t="s">
        <v>136</v>
      </c>
      <c r="B71" s="206" t="s">
        <v>303</v>
      </c>
      <c r="C71" s="206" t="s">
        <v>271</v>
      </c>
      <c r="D71" s="38"/>
      <c r="J71" s="110"/>
      <c r="K71" s="107" t="e">
        <f>K70+N70</f>
        <v>#REF!</v>
      </c>
      <c r="L71" s="107"/>
      <c r="M71" s="107"/>
      <c r="N71" s="107"/>
      <c r="O71" s="107"/>
      <c r="P71" s="107"/>
    </row>
    <row r="72" spans="1:16" ht="15" customHeight="1" x14ac:dyDescent="0.2">
      <c r="A72" s="23" t="s">
        <v>212</v>
      </c>
      <c r="B72" s="31" t="s">
        <v>304</v>
      </c>
      <c r="C72" s="31" t="s">
        <v>250</v>
      </c>
      <c r="D72" s="38"/>
    </row>
    <row r="73" spans="1:16" ht="15" customHeight="1" x14ac:dyDescent="0.2">
      <c r="A73" s="23" t="s">
        <v>213</v>
      </c>
      <c r="B73" s="206" t="s">
        <v>305</v>
      </c>
      <c r="C73" s="206" t="s">
        <v>271</v>
      </c>
      <c r="D73" s="38"/>
      <c r="J73" s="17"/>
      <c r="K73" s="17"/>
      <c r="L73" s="17"/>
      <c r="M73" s="17"/>
      <c r="N73" s="17"/>
      <c r="O73" s="17"/>
    </row>
    <row r="74" spans="1:16" ht="15" customHeight="1" x14ac:dyDescent="0.2">
      <c r="A74" s="23" t="s">
        <v>214</v>
      </c>
      <c r="B74" s="30" t="s">
        <v>306</v>
      </c>
      <c r="C74" s="30" t="s">
        <v>307</v>
      </c>
      <c r="D74" s="33" t="s">
        <v>137</v>
      </c>
      <c r="G74" s="17"/>
      <c r="J74" s="106"/>
      <c r="K74" s="107" t="s">
        <v>131</v>
      </c>
      <c r="L74" s="107"/>
      <c r="M74" s="107"/>
      <c r="N74" s="107" t="s">
        <v>132</v>
      </c>
      <c r="O74" s="107"/>
      <c r="P74" s="107"/>
    </row>
    <row r="75" spans="1:16" ht="15" customHeight="1" x14ac:dyDescent="0.2">
      <c r="A75" s="23" t="s">
        <v>215</v>
      </c>
      <c r="B75" s="31" t="s">
        <v>191</v>
      </c>
      <c r="C75" s="31" t="s">
        <v>201</v>
      </c>
      <c r="D75" s="38"/>
      <c r="G75" s="17"/>
      <c r="J75" s="106"/>
      <c r="K75" s="24" t="s">
        <v>138</v>
      </c>
      <c r="L75" s="24" t="s">
        <v>139</v>
      </c>
      <c r="M75" s="24" t="s">
        <v>140</v>
      </c>
      <c r="N75" s="24" t="s">
        <v>141</v>
      </c>
      <c r="O75" s="24" t="s">
        <v>142</v>
      </c>
      <c r="P75" s="24" t="s">
        <v>143</v>
      </c>
    </row>
    <row r="76" spans="1:16" ht="15" customHeight="1" x14ac:dyDescent="0.2">
      <c r="A76" s="23" t="s">
        <v>216</v>
      </c>
      <c r="B76" s="30" t="s">
        <v>308</v>
      </c>
      <c r="C76" s="30" t="s">
        <v>309</v>
      </c>
      <c r="D76" s="33" t="s">
        <v>137</v>
      </c>
      <c r="G76" s="17"/>
      <c r="J76" s="27" t="s">
        <v>133</v>
      </c>
      <c r="K76" s="29" t="e">
        <f>K67/($K$67+$L$67+$M$67)</f>
        <v>#REF!</v>
      </c>
      <c r="L76" s="29" t="e">
        <f t="shared" ref="L76:M76" si="5">L67/($K$67+$L$67+$M$67)</f>
        <v>#REF!</v>
      </c>
      <c r="M76" s="29" t="e">
        <f t="shared" si="5"/>
        <v>#REF!</v>
      </c>
      <c r="N76" s="29" t="e">
        <f>N67/($N$67+$O$67+$P$67)</f>
        <v>#REF!</v>
      </c>
      <c r="O76" s="29" t="e">
        <f>O67/($N$67+$O$67+$P$67)</f>
        <v>#REF!</v>
      </c>
      <c r="P76" s="29" t="e">
        <f t="shared" ref="P76" si="6">P67/($N$67+$O$67+$P$67)</f>
        <v>#REF!</v>
      </c>
    </row>
    <row r="77" spans="1:16" ht="15" customHeight="1" x14ac:dyDescent="0.2">
      <c r="A77" s="23" t="s">
        <v>217</v>
      </c>
      <c r="B77" s="30" t="s">
        <v>310</v>
      </c>
      <c r="C77" s="30" t="s">
        <v>193</v>
      </c>
      <c r="D77" s="33" t="s">
        <v>137</v>
      </c>
      <c r="E77" s="17"/>
      <c r="F77" s="17" t="s">
        <v>220</v>
      </c>
      <c r="G77" s="18">
        <f>COUNTIF(H78:H87,"○")</f>
        <v>0</v>
      </c>
      <c r="H77" s="24" t="s">
        <v>129</v>
      </c>
      <c r="J77" s="27" t="s">
        <v>134</v>
      </c>
      <c r="K77" s="29">
        <f>K68/($K$68+$L$68+$M$68)</f>
        <v>0.5</v>
      </c>
      <c r="L77" s="29">
        <f t="shared" ref="L77:M77" si="7">L68/($K$68+$L$68+$M$68)</f>
        <v>0.5</v>
      </c>
      <c r="M77" s="29">
        <f t="shared" si="7"/>
        <v>0</v>
      </c>
      <c r="N77" s="29">
        <f>N68/($N$68+$O$68+$P$68)</f>
        <v>0.44117647058823528</v>
      </c>
      <c r="O77" s="29">
        <f t="shared" ref="O77:P77" si="8">O68/($N$68+$O$68+$P$68)</f>
        <v>0.52941176470588236</v>
      </c>
      <c r="P77" s="29">
        <f t="shared" si="8"/>
        <v>2.9411764705882353E-2</v>
      </c>
    </row>
    <row r="78" spans="1:16" ht="15" customHeight="1" x14ac:dyDescent="0.2">
      <c r="A78" s="23" t="s">
        <v>218</v>
      </c>
      <c r="B78" s="31" t="s">
        <v>311</v>
      </c>
      <c r="C78" s="31" t="s">
        <v>201</v>
      </c>
      <c r="D78" s="38"/>
      <c r="E78" s="23" t="s">
        <v>130</v>
      </c>
      <c r="F78" s="31" t="s">
        <v>314</v>
      </c>
      <c r="G78" s="31" t="s">
        <v>254</v>
      </c>
      <c r="H78" s="38"/>
      <c r="J78" s="108" t="s">
        <v>175</v>
      </c>
      <c r="K78" s="29" t="e">
        <f>K69/K70</f>
        <v>#REF!</v>
      </c>
      <c r="L78" s="29" t="e">
        <f>L69/K70</f>
        <v>#REF!</v>
      </c>
      <c r="M78" s="29" t="e">
        <f>M69/K70</f>
        <v>#REF!</v>
      </c>
      <c r="N78" s="29" t="e">
        <f>N69/N70</f>
        <v>#REF!</v>
      </c>
      <c r="O78" s="29" t="e">
        <f>O69/N70</f>
        <v>#REF!</v>
      </c>
      <c r="P78" s="29" t="e">
        <f>P69/N70</f>
        <v>#REF!</v>
      </c>
    </row>
    <row r="79" spans="1:16" ht="15" customHeight="1" x14ac:dyDescent="0.2">
      <c r="A79" s="23" t="s">
        <v>219</v>
      </c>
      <c r="B79" s="30" t="s">
        <v>312</v>
      </c>
      <c r="C79" s="30" t="s">
        <v>193</v>
      </c>
      <c r="D79" s="33" t="s">
        <v>137</v>
      </c>
      <c r="E79" s="23" t="s">
        <v>136</v>
      </c>
      <c r="F79" s="62" t="s">
        <v>315</v>
      </c>
      <c r="G79" s="62" t="s">
        <v>248</v>
      </c>
      <c r="H79" s="24" t="s">
        <v>137</v>
      </c>
      <c r="J79" s="109"/>
      <c r="K79" s="111" t="e">
        <f>K70/K71</f>
        <v>#REF!</v>
      </c>
      <c r="L79" s="111"/>
      <c r="M79" s="111"/>
      <c r="N79" s="111" t="e">
        <f>N70/K71</f>
        <v>#REF!</v>
      </c>
      <c r="O79" s="111"/>
      <c r="P79" s="111"/>
    </row>
    <row r="80" spans="1:16" ht="15" customHeight="1" x14ac:dyDescent="0.2">
      <c r="A80" s="23" t="s">
        <v>222</v>
      </c>
      <c r="B80" s="31" t="s">
        <v>227</v>
      </c>
      <c r="C80" s="31" t="s">
        <v>196</v>
      </c>
      <c r="D80" s="38"/>
      <c r="E80" s="23" t="s">
        <v>212</v>
      </c>
      <c r="F80" s="62" t="s">
        <v>316</v>
      </c>
      <c r="G80" s="62" t="s">
        <v>248</v>
      </c>
      <c r="H80" s="24" t="s">
        <v>137</v>
      </c>
      <c r="J80" s="110"/>
      <c r="K80" s="111" t="e">
        <f>K79+N79</f>
        <v>#REF!</v>
      </c>
      <c r="L80" s="111"/>
      <c r="M80" s="111"/>
      <c r="N80" s="111"/>
      <c r="O80" s="111"/>
      <c r="P80" s="111"/>
    </row>
    <row r="81" spans="1:8" ht="15" customHeight="1" x14ac:dyDescent="0.2">
      <c r="A81" s="23" t="s">
        <v>223</v>
      </c>
      <c r="B81" s="206" t="s">
        <v>313</v>
      </c>
      <c r="C81" s="206" t="s">
        <v>271</v>
      </c>
      <c r="D81" s="38"/>
    </row>
    <row r="82" spans="1:8" ht="15" customHeight="1" x14ac:dyDescent="0.2"/>
    <row r="83" spans="1:8" ht="15" customHeight="1" x14ac:dyDescent="0.2">
      <c r="G83" s="65"/>
      <c r="H83" s="17" t="s">
        <v>377</v>
      </c>
    </row>
    <row r="84" spans="1:8" ht="15" customHeight="1" x14ac:dyDescent="0.2">
      <c r="H84" s="17" t="s">
        <v>378</v>
      </c>
    </row>
    <row r="85" spans="1:8" x14ac:dyDescent="0.2">
      <c r="G85" s="17"/>
      <c r="H85" s="20" t="s">
        <v>379</v>
      </c>
    </row>
    <row r="95" spans="1:8" x14ac:dyDescent="0.2">
      <c r="B95" s="17"/>
      <c r="C95" s="17"/>
      <c r="D95" s="17"/>
    </row>
    <row r="96" spans="1:8" x14ac:dyDescent="0.2">
      <c r="B96" s="17"/>
      <c r="C96" s="17"/>
      <c r="D96" s="17"/>
    </row>
    <row r="97" spans="2:4" x14ac:dyDescent="0.2">
      <c r="B97" s="17"/>
      <c r="C97" s="17"/>
      <c r="D97" s="17"/>
    </row>
    <row r="98" spans="2:4" x14ac:dyDescent="0.2">
      <c r="B98" s="17"/>
      <c r="C98" s="17"/>
      <c r="D98" s="17"/>
    </row>
    <row r="99" spans="2:4" x14ac:dyDescent="0.2">
      <c r="B99" s="17"/>
      <c r="C99" s="17"/>
      <c r="D99" s="17"/>
    </row>
    <row r="100" spans="2:4" x14ac:dyDescent="0.2">
      <c r="B100" s="17"/>
      <c r="C100" s="17"/>
      <c r="D100" s="17"/>
    </row>
    <row r="101" spans="2:4" x14ac:dyDescent="0.2">
      <c r="B101" s="17"/>
      <c r="C101" s="17"/>
      <c r="D101" s="17"/>
    </row>
  </sheetData>
  <mergeCells count="28">
    <mergeCell ref="J52:L52"/>
    <mergeCell ref="M52:O52"/>
    <mergeCell ref="B2:E3"/>
    <mergeCell ref="R4:V5"/>
    <mergeCell ref="J6:L6"/>
    <mergeCell ref="M6:O6"/>
    <mergeCell ref="R6:S6"/>
    <mergeCell ref="J16:L16"/>
    <mergeCell ref="M16:O16"/>
    <mergeCell ref="J26:L26"/>
    <mergeCell ref="M26:O26"/>
    <mergeCell ref="R33:S33"/>
    <mergeCell ref="J38:L38"/>
    <mergeCell ref="M38:O38"/>
    <mergeCell ref="J65:J66"/>
    <mergeCell ref="K65:M65"/>
    <mergeCell ref="N65:P65"/>
    <mergeCell ref="J69:J71"/>
    <mergeCell ref="K70:M70"/>
    <mergeCell ref="N70:P70"/>
    <mergeCell ref="K71:P71"/>
    <mergeCell ref="J74:J75"/>
    <mergeCell ref="K74:M74"/>
    <mergeCell ref="N74:P74"/>
    <mergeCell ref="J78:J80"/>
    <mergeCell ref="K79:M79"/>
    <mergeCell ref="N79:P79"/>
    <mergeCell ref="K80:P80"/>
  </mergeCells>
  <phoneticPr fontId="5"/>
  <dataValidations count="2">
    <dataValidation type="list" allowBlank="1" showInputMessage="1" showErrorMessage="1" sqref="H38:H49 D22:D41 H24:H35 H6:H13 D14:D19 D70:D81 H78:H80 H52:H59 D6:D11 H16:H21 H63:H66 D44:D67" xr:uid="{ED8D4990-9372-4C65-9B65-030B4794DBDE}">
      <formula1>"○,×,ー"</formula1>
    </dataValidation>
    <dataValidation type="list" allowBlank="1" showInputMessage="1" showErrorMessage="1" sqref="D102:D103 D12 D89:D93 D42" xr:uid="{7C3D0F4C-2851-4278-B8F5-177B05D651F2}">
      <formula1>"○,×"</formula1>
    </dataValidation>
  </dataValidations>
  <pageMargins left="0.55118110236220474" right="0.31496062992125984" top="0.47244094488188981" bottom="7.874015748031496E-2" header="0.35433070866141736" footer="0.19685039370078741"/>
  <pageSetup paperSize="8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AW71"/>
  <sheetViews>
    <sheetView showGridLines="0" view="pageBreakPreview" topLeftCell="A25" zoomScale="70" zoomScaleNormal="100" zoomScaleSheetLayoutView="70" workbookViewId="0">
      <selection activeCell="BW50" sqref="BW50"/>
    </sheetView>
  </sheetViews>
  <sheetFormatPr defaultColWidth="2" defaultRowHeight="16.2" x14ac:dyDescent="0.2"/>
  <cols>
    <col min="1" max="1" width="1.09765625" style="39" customWidth="1"/>
    <col min="2" max="43" width="2.8984375" style="39" customWidth="1"/>
    <col min="44" max="16384" width="2" style="39"/>
  </cols>
  <sheetData>
    <row r="1" spans="2:43" ht="16.8" thickBot="1" x14ac:dyDescent="0.25"/>
    <row r="2" spans="2:43" ht="13.5" customHeight="1" x14ac:dyDescent="0.2">
      <c r="C2" s="168" t="s">
        <v>0</v>
      </c>
      <c r="D2" s="169"/>
      <c r="E2" s="169"/>
      <c r="F2" s="169"/>
      <c r="G2" s="169"/>
      <c r="H2" s="169"/>
      <c r="I2" s="169"/>
      <c r="J2" s="169"/>
      <c r="K2" s="170"/>
    </row>
    <row r="3" spans="2:43" ht="13.5" customHeight="1" x14ac:dyDescent="0.2">
      <c r="C3" s="171"/>
      <c r="D3" s="172"/>
      <c r="E3" s="172"/>
      <c r="F3" s="172"/>
      <c r="G3" s="172"/>
      <c r="H3" s="172"/>
      <c r="I3" s="172"/>
      <c r="J3" s="172"/>
      <c r="K3" s="173"/>
    </row>
    <row r="4" spans="2:43" ht="13.5" customHeight="1" x14ac:dyDescent="0.2">
      <c r="C4" s="174"/>
      <c r="D4" s="175"/>
      <c r="E4" s="175"/>
      <c r="F4" s="175"/>
      <c r="G4" s="175"/>
      <c r="H4" s="175"/>
      <c r="I4" s="175"/>
      <c r="J4" s="175"/>
      <c r="K4" s="176"/>
    </row>
    <row r="5" spans="2:43" ht="13.5" customHeight="1" x14ac:dyDescent="0.2">
      <c r="C5" s="174"/>
      <c r="D5" s="175"/>
      <c r="E5" s="175"/>
      <c r="F5" s="175"/>
      <c r="G5" s="175"/>
      <c r="H5" s="175"/>
      <c r="I5" s="175"/>
      <c r="J5" s="175"/>
      <c r="K5" s="176"/>
    </row>
    <row r="6" spans="2:43" ht="13.5" customHeight="1" thickBot="1" x14ac:dyDescent="0.25">
      <c r="C6" s="177"/>
      <c r="D6" s="178"/>
      <c r="E6" s="178"/>
      <c r="F6" s="178"/>
      <c r="G6" s="178"/>
      <c r="H6" s="178"/>
      <c r="I6" s="178"/>
      <c r="J6" s="178"/>
      <c r="K6" s="179"/>
    </row>
    <row r="7" spans="2:43" ht="13.5" customHeight="1" x14ac:dyDescent="0.2">
      <c r="B7" s="40"/>
      <c r="C7" s="40"/>
      <c r="D7" s="40"/>
      <c r="E7" s="40"/>
      <c r="F7" s="40"/>
      <c r="G7" s="40"/>
      <c r="H7" s="40"/>
      <c r="I7" s="40"/>
    </row>
    <row r="8" spans="2:43" ht="13.5" customHeight="1" x14ac:dyDescent="0.2">
      <c r="E8" s="180" t="s">
        <v>242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</row>
    <row r="9" spans="2:43" ht="13.5" customHeight="1" x14ac:dyDescent="0.2"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</row>
    <row r="10" spans="2:43" ht="13.5" customHeight="1" x14ac:dyDescent="0.2"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</row>
    <row r="11" spans="2:43" ht="13.5" customHeight="1" x14ac:dyDescent="0.2"/>
    <row r="12" spans="2:43" ht="13.5" customHeight="1" x14ac:dyDescent="0.2">
      <c r="C12" s="187" t="s">
        <v>1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63"/>
      <c r="X12" s="63"/>
      <c r="Y12" s="63"/>
      <c r="Z12" s="63"/>
      <c r="AA12" s="63"/>
      <c r="AB12" s="63"/>
      <c r="AC12" s="63"/>
      <c r="AI12" s="181" t="s">
        <v>373</v>
      </c>
      <c r="AJ12" s="181"/>
      <c r="AK12" s="181"/>
      <c r="AL12" s="181"/>
      <c r="AM12" s="183"/>
      <c r="AN12" s="184"/>
      <c r="AO12" s="181" t="s">
        <v>374</v>
      </c>
      <c r="AP12" s="181"/>
    </row>
    <row r="13" spans="2:43" ht="13.5" customHeight="1" x14ac:dyDescent="0.2"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63"/>
      <c r="X13" s="63"/>
      <c r="Y13" s="63"/>
      <c r="Z13" s="63"/>
      <c r="AA13" s="63"/>
      <c r="AB13" s="63"/>
      <c r="AC13" s="63"/>
      <c r="AI13" s="182"/>
      <c r="AJ13" s="182"/>
      <c r="AK13" s="182"/>
      <c r="AL13" s="182"/>
      <c r="AM13" s="185"/>
      <c r="AN13" s="186"/>
      <c r="AO13" s="182"/>
      <c r="AP13" s="182"/>
    </row>
    <row r="14" spans="2:43" ht="13.5" customHeight="1" x14ac:dyDescent="0.2"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2:43" ht="15.75" customHeight="1" x14ac:dyDescent="0.2">
      <c r="B15" s="153"/>
      <c r="C15" s="154"/>
      <c r="D15" s="123" t="s">
        <v>75</v>
      </c>
      <c r="E15" s="123"/>
      <c r="F15" s="123"/>
      <c r="G15" s="123"/>
      <c r="H15" s="124"/>
      <c r="I15" s="153"/>
      <c r="J15" s="154"/>
      <c r="K15" s="123" t="s">
        <v>15</v>
      </c>
      <c r="L15" s="123"/>
      <c r="M15" s="123"/>
      <c r="N15" s="123"/>
      <c r="O15" s="124"/>
      <c r="P15" s="153"/>
      <c r="Q15" s="154"/>
      <c r="R15" s="123" t="s">
        <v>16</v>
      </c>
      <c r="S15" s="123"/>
      <c r="T15" s="123"/>
      <c r="U15" s="123"/>
      <c r="V15" s="124"/>
      <c r="W15" s="153"/>
      <c r="X15" s="154"/>
      <c r="Y15" s="123" t="s">
        <v>29</v>
      </c>
      <c r="Z15" s="123"/>
      <c r="AA15" s="123"/>
      <c r="AB15" s="123"/>
      <c r="AC15" s="124"/>
      <c r="AD15" s="153"/>
      <c r="AE15" s="154"/>
      <c r="AF15" s="123" t="s">
        <v>20</v>
      </c>
      <c r="AG15" s="123"/>
      <c r="AH15" s="123"/>
      <c r="AI15" s="123"/>
      <c r="AJ15" s="124"/>
      <c r="AK15" s="127"/>
      <c r="AL15" s="128"/>
      <c r="AM15" s="131" t="s">
        <v>73</v>
      </c>
      <c r="AN15" s="131"/>
      <c r="AO15" s="131"/>
      <c r="AP15" s="131"/>
      <c r="AQ15" s="132"/>
    </row>
    <row r="16" spans="2:43" ht="15.75" customHeight="1" x14ac:dyDescent="0.2">
      <c r="B16" s="155"/>
      <c r="C16" s="156"/>
      <c r="D16" s="125"/>
      <c r="E16" s="125"/>
      <c r="F16" s="125"/>
      <c r="G16" s="125"/>
      <c r="H16" s="126"/>
      <c r="I16" s="155"/>
      <c r="J16" s="156"/>
      <c r="K16" s="125"/>
      <c r="L16" s="125"/>
      <c r="M16" s="125"/>
      <c r="N16" s="125"/>
      <c r="O16" s="126"/>
      <c r="P16" s="155"/>
      <c r="Q16" s="156"/>
      <c r="R16" s="125"/>
      <c r="S16" s="125"/>
      <c r="T16" s="125"/>
      <c r="U16" s="125"/>
      <c r="V16" s="126"/>
      <c r="W16" s="155"/>
      <c r="X16" s="156"/>
      <c r="Y16" s="125"/>
      <c r="Z16" s="125"/>
      <c r="AA16" s="125"/>
      <c r="AB16" s="125"/>
      <c r="AC16" s="126"/>
      <c r="AD16" s="155"/>
      <c r="AE16" s="156"/>
      <c r="AF16" s="125"/>
      <c r="AG16" s="125"/>
      <c r="AH16" s="125"/>
      <c r="AI16" s="125"/>
      <c r="AJ16" s="126"/>
      <c r="AK16" s="129"/>
      <c r="AL16" s="130"/>
      <c r="AM16" s="133"/>
      <c r="AN16" s="133"/>
      <c r="AO16" s="133"/>
      <c r="AP16" s="133"/>
      <c r="AQ16" s="134"/>
    </row>
    <row r="17" spans="2:43" ht="15.75" customHeight="1" x14ac:dyDescent="0.2">
      <c r="B17" s="153"/>
      <c r="C17" s="154"/>
      <c r="D17" s="123" t="s">
        <v>17</v>
      </c>
      <c r="E17" s="123"/>
      <c r="F17" s="123"/>
      <c r="G17" s="123"/>
      <c r="H17" s="124"/>
      <c r="I17" s="153"/>
      <c r="J17" s="154"/>
      <c r="K17" s="123" t="s">
        <v>18</v>
      </c>
      <c r="L17" s="123"/>
      <c r="M17" s="123"/>
      <c r="N17" s="123"/>
      <c r="O17" s="124"/>
      <c r="P17" s="153"/>
      <c r="Q17" s="154"/>
      <c r="R17" s="123" t="s">
        <v>19</v>
      </c>
      <c r="S17" s="123"/>
      <c r="T17" s="123"/>
      <c r="U17" s="123"/>
      <c r="V17" s="124"/>
      <c r="W17" s="153"/>
      <c r="X17" s="154"/>
      <c r="Y17" s="123" t="s">
        <v>30</v>
      </c>
      <c r="Z17" s="123"/>
      <c r="AA17" s="123"/>
      <c r="AB17" s="123"/>
      <c r="AC17" s="124"/>
      <c r="AD17" s="153"/>
      <c r="AE17" s="154"/>
      <c r="AF17" s="123" t="s">
        <v>21</v>
      </c>
      <c r="AG17" s="123"/>
      <c r="AH17" s="123"/>
      <c r="AI17" s="123"/>
      <c r="AJ17" s="124"/>
      <c r="AK17" s="127"/>
      <c r="AL17" s="128"/>
      <c r="AM17" s="131" t="s">
        <v>74</v>
      </c>
      <c r="AN17" s="131"/>
      <c r="AO17" s="131"/>
      <c r="AP17" s="131"/>
      <c r="AQ17" s="132"/>
    </row>
    <row r="18" spans="2:43" ht="15.75" customHeight="1" x14ac:dyDescent="0.2">
      <c r="B18" s="155"/>
      <c r="C18" s="156"/>
      <c r="D18" s="125"/>
      <c r="E18" s="125"/>
      <c r="F18" s="125"/>
      <c r="G18" s="125"/>
      <c r="H18" s="126"/>
      <c r="I18" s="155"/>
      <c r="J18" s="156"/>
      <c r="K18" s="125"/>
      <c r="L18" s="125"/>
      <c r="M18" s="125"/>
      <c r="N18" s="125"/>
      <c r="O18" s="126"/>
      <c r="P18" s="155"/>
      <c r="Q18" s="156"/>
      <c r="R18" s="125"/>
      <c r="S18" s="125"/>
      <c r="T18" s="125"/>
      <c r="U18" s="125"/>
      <c r="V18" s="126"/>
      <c r="W18" s="155"/>
      <c r="X18" s="156"/>
      <c r="Y18" s="125"/>
      <c r="Z18" s="125"/>
      <c r="AA18" s="125"/>
      <c r="AB18" s="125"/>
      <c r="AC18" s="126"/>
      <c r="AD18" s="155"/>
      <c r="AE18" s="156"/>
      <c r="AF18" s="125"/>
      <c r="AG18" s="125"/>
      <c r="AH18" s="125"/>
      <c r="AI18" s="125"/>
      <c r="AJ18" s="126"/>
      <c r="AK18" s="129"/>
      <c r="AL18" s="130"/>
      <c r="AM18" s="133"/>
      <c r="AN18" s="133"/>
      <c r="AO18" s="133"/>
      <c r="AP18" s="133"/>
      <c r="AQ18" s="134"/>
    </row>
    <row r="19" spans="2:43" ht="13.5" customHeight="1" x14ac:dyDescent="0.2"/>
    <row r="20" spans="2:43" ht="13.5" customHeight="1" x14ac:dyDescent="0.2">
      <c r="E20" s="136" t="s">
        <v>64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 t="s">
        <v>65</v>
      </c>
      <c r="P20" s="136" t="s">
        <v>390</v>
      </c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5" t="s">
        <v>66</v>
      </c>
      <c r="AD20" s="136" t="s">
        <v>63</v>
      </c>
      <c r="AE20" s="136"/>
      <c r="AF20" s="136"/>
      <c r="AG20" s="136"/>
      <c r="AH20" s="136" t="s">
        <v>65</v>
      </c>
      <c r="AI20" s="136" t="s">
        <v>391</v>
      </c>
      <c r="AJ20" s="136"/>
      <c r="AK20" s="136"/>
      <c r="AL20" s="136"/>
      <c r="AM20" s="136"/>
      <c r="AN20" s="136"/>
      <c r="AO20" s="136"/>
      <c r="AP20" s="136"/>
      <c r="AQ20" s="135" t="s">
        <v>66</v>
      </c>
    </row>
    <row r="21" spans="2:43" ht="13.5" customHeight="1" x14ac:dyDescent="0.2"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5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5"/>
    </row>
    <row r="22" spans="2:43" ht="13.5" customHeight="1" x14ac:dyDescent="0.2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2:43" ht="17.25" customHeight="1" x14ac:dyDescent="0.2">
      <c r="C23" s="166" t="s">
        <v>3</v>
      </c>
      <c r="D23" s="166"/>
      <c r="E23" s="166"/>
      <c r="F23" s="166"/>
      <c r="G23" s="166"/>
      <c r="H23" s="166"/>
      <c r="I23" s="166"/>
      <c r="J23" s="166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</row>
    <row r="24" spans="2:43" ht="15.75" customHeight="1" x14ac:dyDescent="0.2">
      <c r="C24" s="118" t="s">
        <v>26</v>
      </c>
      <c r="D24" s="118"/>
      <c r="E24" s="118"/>
      <c r="F24" s="118"/>
      <c r="G24" s="118"/>
      <c r="H24" s="118"/>
      <c r="I24" s="118"/>
      <c r="J24" s="118"/>
      <c r="K24" s="15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4"/>
      <c r="AQ24" s="42"/>
    </row>
    <row r="25" spans="2:43" ht="15.75" customHeight="1" x14ac:dyDescent="0.2">
      <c r="C25" s="118"/>
      <c r="D25" s="118"/>
      <c r="E25" s="118"/>
      <c r="F25" s="118"/>
      <c r="G25" s="118"/>
      <c r="H25" s="118"/>
      <c r="I25" s="118"/>
      <c r="J25" s="118"/>
      <c r="K25" s="15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6"/>
      <c r="AQ25" s="42"/>
    </row>
    <row r="26" spans="2:43" ht="15.75" customHeight="1" x14ac:dyDescent="0.2">
      <c r="C26" s="118" t="s">
        <v>2</v>
      </c>
      <c r="D26" s="118"/>
      <c r="E26" s="118"/>
      <c r="F26" s="118"/>
      <c r="G26" s="118"/>
      <c r="H26" s="118"/>
      <c r="I26" s="118"/>
      <c r="J26" s="118"/>
      <c r="K26" s="188" t="s">
        <v>22</v>
      </c>
      <c r="L26" s="150"/>
      <c r="M26" s="123"/>
      <c r="N26" s="123"/>
      <c r="O26" s="123"/>
      <c r="P26" s="123"/>
      <c r="Q26" s="124"/>
      <c r="R26" s="15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4"/>
      <c r="AQ26" s="42"/>
    </row>
    <row r="27" spans="2:43" ht="15.75" customHeight="1" x14ac:dyDescent="0.2">
      <c r="C27" s="118"/>
      <c r="D27" s="118"/>
      <c r="E27" s="118"/>
      <c r="F27" s="118"/>
      <c r="G27" s="118"/>
      <c r="H27" s="118"/>
      <c r="I27" s="118"/>
      <c r="J27" s="118"/>
      <c r="K27" s="189"/>
      <c r="L27" s="151"/>
      <c r="M27" s="125"/>
      <c r="N27" s="125"/>
      <c r="O27" s="125"/>
      <c r="P27" s="125"/>
      <c r="Q27" s="126"/>
      <c r="R27" s="15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6"/>
      <c r="AQ27" s="42"/>
    </row>
    <row r="28" spans="2:43" ht="15.75" customHeight="1" x14ac:dyDescent="0.2">
      <c r="C28" s="152" t="s">
        <v>27</v>
      </c>
      <c r="D28" s="152"/>
      <c r="E28" s="152"/>
      <c r="F28" s="152"/>
      <c r="G28" s="152"/>
      <c r="H28" s="152"/>
      <c r="I28" s="152"/>
      <c r="J28" s="152"/>
      <c r="K28" s="153" t="s">
        <v>24</v>
      </c>
      <c r="L28" s="123"/>
      <c r="M28" s="154"/>
      <c r="N28" s="157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9"/>
      <c r="Z28" s="123" t="s">
        <v>25</v>
      </c>
      <c r="AA28" s="123"/>
      <c r="AB28" s="123"/>
      <c r="AC28" s="150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4"/>
      <c r="AQ28" s="42"/>
    </row>
    <row r="29" spans="2:43" ht="15.75" customHeight="1" x14ac:dyDescent="0.2">
      <c r="C29" s="152"/>
      <c r="D29" s="152"/>
      <c r="E29" s="152"/>
      <c r="F29" s="152"/>
      <c r="G29" s="152"/>
      <c r="H29" s="152"/>
      <c r="I29" s="152"/>
      <c r="J29" s="152"/>
      <c r="K29" s="155"/>
      <c r="L29" s="125"/>
      <c r="M29" s="156"/>
      <c r="N29" s="160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2"/>
      <c r="Z29" s="125"/>
      <c r="AA29" s="125"/>
      <c r="AB29" s="125"/>
      <c r="AC29" s="151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6"/>
      <c r="AQ29" s="42"/>
    </row>
    <row r="30" spans="2:43" ht="21.75" customHeight="1" x14ac:dyDescent="0.2"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2:43" ht="11.25" customHeight="1" x14ac:dyDescent="0.2">
      <c r="C31" s="121" t="s">
        <v>3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38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40"/>
    </row>
    <row r="32" spans="2:43" ht="11.25" customHeight="1" x14ac:dyDescent="0.2"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41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3"/>
    </row>
    <row r="33" spans="3:49" ht="22.5" customHeight="1" x14ac:dyDescent="0.2">
      <c r="C33" s="136" t="s">
        <v>4</v>
      </c>
      <c r="D33" s="136"/>
      <c r="E33" s="136"/>
      <c r="F33" s="136"/>
      <c r="G33" s="136"/>
      <c r="H33" s="136"/>
      <c r="I33" s="136"/>
      <c r="J33" s="136"/>
      <c r="K33" s="137" t="s">
        <v>5</v>
      </c>
      <c r="L33" s="137"/>
      <c r="M33" s="137"/>
      <c r="N33" s="137"/>
      <c r="O33" s="137"/>
      <c r="P33" s="137"/>
      <c r="Q33" s="163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6"/>
    </row>
    <row r="34" spans="3:49" ht="22.5" customHeight="1" x14ac:dyDescent="0.2">
      <c r="C34" s="136"/>
      <c r="D34" s="136"/>
      <c r="E34" s="136"/>
      <c r="F34" s="136"/>
      <c r="G34" s="136"/>
      <c r="H34" s="136"/>
      <c r="I34" s="136"/>
      <c r="J34" s="136"/>
      <c r="K34" s="137"/>
      <c r="L34" s="137"/>
      <c r="M34" s="137"/>
      <c r="N34" s="137"/>
      <c r="O34" s="137"/>
      <c r="P34" s="137"/>
      <c r="Q34" s="16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9"/>
    </row>
    <row r="35" spans="3:49" ht="11.25" customHeight="1" x14ac:dyDescent="0.2">
      <c r="C35" s="12"/>
      <c r="D35" s="12"/>
      <c r="E35" s="12"/>
      <c r="F35" s="12"/>
      <c r="G35" s="12"/>
      <c r="H35" s="12"/>
      <c r="I35" s="12"/>
      <c r="J35" s="12"/>
      <c r="K35" s="44"/>
      <c r="L35" s="44"/>
      <c r="M35" s="44"/>
      <c r="N35" s="44"/>
      <c r="O35" s="44"/>
      <c r="P35" s="44"/>
      <c r="Q35" s="44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3:49" ht="22.5" customHeight="1" x14ac:dyDescent="0.2">
      <c r="C36" s="12"/>
      <c r="D36" s="12"/>
      <c r="E36" s="12"/>
      <c r="F36" s="12"/>
      <c r="G36" s="12"/>
      <c r="H36" s="12"/>
      <c r="I36" s="12"/>
      <c r="J36" s="12"/>
      <c r="K36" s="44"/>
      <c r="L36" s="44"/>
      <c r="M36" s="44"/>
      <c r="N36" s="44"/>
      <c r="O36" s="44"/>
      <c r="P36" s="44"/>
      <c r="Q36" s="44"/>
      <c r="R36" s="137" t="s">
        <v>55</v>
      </c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</row>
    <row r="37" spans="3:49" ht="13.5" customHeight="1" x14ac:dyDescent="0.2"/>
    <row r="38" spans="3:49" ht="13.5" customHeight="1" x14ac:dyDescent="0.2">
      <c r="C38" s="118" t="s">
        <v>6</v>
      </c>
      <c r="D38" s="118"/>
      <c r="E38" s="118"/>
      <c r="F38" s="118"/>
      <c r="G38" s="118"/>
      <c r="H38" s="118"/>
      <c r="I38" s="118"/>
      <c r="J38" s="118" t="s">
        <v>7</v>
      </c>
      <c r="K38" s="118"/>
      <c r="L38" s="118"/>
      <c r="M38" s="118"/>
      <c r="N38" s="118"/>
      <c r="O38" s="118"/>
      <c r="P38" s="118"/>
      <c r="Q38" s="118"/>
      <c r="R38" s="118"/>
      <c r="S38" s="118" t="s">
        <v>8</v>
      </c>
      <c r="T38" s="118"/>
      <c r="U38" s="118"/>
      <c r="V38" s="118" t="s">
        <v>9</v>
      </c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20" t="s">
        <v>70</v>
      </c>
      <c r="AK38" s="120"/>
      <c r="AL38" s="120"/>
      <c r="AM38" s="120"/>
      <c r="AN38" s="118" t="s">
        <v>10</v>
      </c>
      <c r="AO38" s="118"/>
      <c r="AP38" s="118"/>
      <c r="AQ38" s="118"/>
    </row>
    <row r="39" spans="3:49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20"/>
      <c r="AK39" s="120"/>
      <c r="AL39" s="120"/>
      <c r="AM39" s="120"/>
      <c r="AN39" s="118"/>
      <c r="AO39" s="118"/>
      <c r="AP39" s="118"/>
      <c r="AQ39" s="118"/>
    </row>
    <row r="40" spans="3:49" ht="17.25" customHeight="1" x14ac:dyDescent="0.2">
      <c r="C40" s="118" t="s">
        <v>59</v>
      </c>
      <c r="D40" s="118"/>
      <c r="E40" s="118"/>
      <c r="F40" s="118"/>
      <c r="G40" s="118"/>
      <c r="H40" s="118"/>
      <c r="I40" s="118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7" t="s">
        <v>391</v>
      </c>
      <c r="AK40" s="117"/>
      <c r="AL40" s="117"/>
      <c r="AM40" s="117"/>
      <c r="AN40" s="119"/>
      <c r="AO40" s="119"/>
      <c r="AP40" s="119"/>
      <c r="AQ40" s="119"/>
    </row>
    <row r="41" spans="3:49" ht="17.25" customHeight="1" x14ac:dyDescent="0.2">
      <c r="C41" s="118"/>
      <c r="D41" s="118"/>
      <c r="E41" s="118"/>
      <c r="F41" s="118"/>
      <c r="G41" s="118"/>
      <c r="H41" s="118"/>
      <c r="I41" s="118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7"/>
      <c r="AK41" s="117"/>
      <c r="AL41" s="117"/>
      <c r="AM41" s="117"/>
      <c r="AN41" s="119"/>
      <c r="AO41" s="119"/>
      <c r="AP41" s="119"/>
      <c r="AQ41" s="119"/>
    </row>
    <row r="42" spans="3:49" ht="17.25" customHeight="1" x14ac:dyDescent="0.2">
      <c r="C42" s="118" t="s">
        <v>60</v>
      </c>
      <c r="D42" s="118"/>
      <c r="E42" s="118"/>
      <c r="F42" s="118"/>
      <c r="G42" s="118"/>
      <c r="H42" s="118"/>
      <c r="I42" s="118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7"/>
      <c r="AK42" s="117"/>
      <c r="AL42" s="117"/>
      <c r="AM42" s="117"/>
      <c r="AN42" s="119"/>
      <c r="AO42" s="119"/>
      <c r="AP42" s="119"/>
      <c r="AQ42" s="119"/>
    </row>
    <row r="43" spans="3:49" ht="17.25" customHeight="1" x14ac:dyDescent="0.2">
      <c r="C43" s="118"/>
      <c r="D43" s="118"/>
      <c r="E43" s="118"/>
      <c r="F43" s="118"/>
      <c r="G43" s="118"/>
      <c r="H43" s="118"/>
      <c r="I43" s="118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7"/>
      <c r="AK43" s="117"/>
      <c r="AL43" s="117"/>
      <c r="AM43" s="117"/>
      <c r="AN43" s="119"/>
      <c r="AO43" s="119"/>
      <c r="AP43" s="119"/>
      <c r="AQ43" s="119"/>
    </row>
    <row r="44" spans="3:49" ht="17.25" customHeight="1" x14ac:dyDescent="0.2">
      <c r="C44" s="118" t="s">
        <v>61</v>
      </c>
      <c r="D44" s="118"/>
      <c r="E44" s="118"/>
      <c r="F44" s="118"/>
      <c r="G44" s="118"/>
      <c r="H44" s="118"/>
      <c r="I44" s="118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7"/>
      <c r="AK44" s="117"/>
      <c r="AL44" s="117"/>
      <c r="AM44" s="117"/>
      <c r="AN44" s="119"/>
      <c r="AO44" s="119"/>
      <c r="AP44" s="119"/>
      <c r="AQ44" s="119"/>
    </row>
    <row r="45" spans="3:49" ht="17.25" customHeight="1" x14ac:dyDescent="0.2">
      <c r="C45" s="118"/>
      <c r="D45" s="118"/>
      <c r="E45" s="118"/>
      <c r="F45" s="118"/>
      <c r="G45" s="118"/>
      <c r="H45" s="118"/>
      <c r="I45" s="118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7"/>
      <c r="AK45" s="117"/>
      <c r="AL45" s="117"/>
      <c r="AM45" s="117"/>
      <c r="AN45" s="119"/>
      <c r="AO45" s="119"/>
      <c r="AP45" s="119"/>
      <c r="AQ45" s="119"/>
    </row>
    <row r="46" spans="3:49" ht="17.25" customHeight="1" x14ac:dyDescent="0.2">
      <c r="C46" s="118" t="s">
        <v>62</v>
      </c>
      <c r="D46" s="118"/>
      <c r="E46" s="118"/>
      <c r="F46" s="118"/>
      <c r="G46" s="118"/>
      <c r="H46" s="118"/>
      <c r="I46" s="118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7"/>
      <c r="AK46" s="117"/>
      <c r="AL46" s="117"/>
      <c r="AM46" s="117"/>
      <c r="AN46" s="119"/>
      <c r="AO46" s="119"/>
      <c r="AP46" s="119"/>
      <c r="AQ46" s="119"/>
    </row>
    <row r="47" spans="3:49" ht="17.25" customHeight="1" x14ac:dyDescent="0.2">
      <c r="C47" s="118"/>
      <c r="D47" s="118"/>
      <c r="E47" s="118"/>
      <c r="F47" s="118"/>
      <c r="G47" s="118"/>
      <c r="H47" s="118"/>
      <c r="I47" s="118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7"/>
      <c r="AK47" s="117"/>
      <c r="AL47" s="117"/>
      <c r="AM47" s="117"/>
      <c r="AN47" s="119"/>
      <c r="AO47" s="119"/>
      <c r="AP47" s="119"/>
      <c r="AQ47" s="119"/>
    </row>
    <row r="48" spans="3:49" ht="17.25" customHeight="1" x14ac:dyDescent="0.2">
      <c r="C48" s="118" t="s">
        <v>11</v>
      </c>
      <c r="D48" s="118"/>
      <c r="E48" s="118"/>
      <c r="F48" s="118"/>
      <c r="G48" s="118"/>
      <c r="H48" s="118"/>
      <c r="I48" s="118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7"/>
      <c r="AK48" s="117"/>
      <c r="AL48" s="117"/>
      <c r="AM48" s="117"/>
      <c r="AN48" s="119"/>
      <c r="AO48" s="119"/>
      <c r="AP48" s="119"/>
      <c r="AQ48" s="119"/>
    </row>
    <row r="49" spans="3:45" ht="17.25" customHeight="1" x14ac:dyDescent="0.2">
      <c r="C49" s="118"/>
      <c r="D49" s="118"/>
      <c r="E49" s="118"/>
      <c r="F49" s="118"/>
      <c r="G49" s="118"/>
      <c r="H49" s="118"/>
      <c r="I49" s="118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7"/>
      <c r="AK49" s="117"/>
      <c r="AL49" s="117"/>
      <c r="AM49" s="117"/>
      <c r="AN49" s="119"/>
      <c r="AO49" s="119"/>
      <c r="AP49" s="119"/>
      <c r="AQ49" s="119"/>
    </row>
    <row r="50" spans="3:45" ht="17.25" customHeight="1" x14ac:dyDescent="0.2">
      <c r="C50" s="118" t="s">
        <v>12</v>
      </c>
      <c r="D50" s="118"/>
      <c r="E50" s="118"/>
      <c r="F50" s="118"/>
      <c r="G50" s="118"/>
      <c r="H50" s="118"/>
      <c r="I50" s="118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7"/>
      <c r="AK50" s="117"/>
      <c r="AL50" s="117"/>
      <c r="AM50" s="117"/>
      <c r="AN50" s="119"/>
      <c r="AO50" s="119"/>
      <c r="AP50" s="119"/>
      <c r="AQ50" s="119"/>
    </row>
    <row r="51" spans="3:45" ht="17.25" customHeight="1" x14ac:dyDescent="0.2">
      <c r="C51" s="118"/>
      <c r="D51" s="118"/>
      <c r="E51" s="118"/>
      <c r="F51" s="118"/>
      <c r="G51" s="118"/>
      <c r="H51" s="118"/>
      <c r="I51" s="118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7"/>
      <c r="AK51" s="117"/>
      <c r="AL51" s="117"/>
      <c r="AM51" s="117"/>
      <c r="AN51" s="119"/>
      <c r="AO51" s="119"/>
      <c r="AP51" s="119"/>
      <c r="AQ51" s="119"/>
    </row>
    <row r="52" spans="3:45" ht="17.25" customHeight="1" x14ac:dyDescent="0.2">
      <c r="C52" s="118" t="s">
        <v>13</v>
      </c>
      <c r="D52" s="118"/>
      <c r="E52" s="118"/>
      <c r="F52" s="118"/>
      <c r="G52" s="118"/>
      <c r="H52" s="118"/>
      <c r="I52" s="118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7"/>
      <c r="AK52" s="117"/>
      <c r="AL52" s="117"/>
      <c r="AM52" s="117"/>
      <c r="AN52" s="119"/>
      <c r="AO52" s="119"/>
      <c r="AP52" s="119"/>
      <c r="AQ52" s="119"/>
    </row>
    <row r="53" spans="3:45" ht="17.25" customHeight="1" x14ac:dyDescent="0.2">
      <c r="C53" s="118"/>
      <c r="D53" s="118"/>
      <c r="E53" s="118"/>
      <c r="F53" s="118"/>
      <c r="G53" s="118"/>
      <c r="H53" s="118"/>
      <c r="I53" s="118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7"/>
      <c r="AK53" s="117"/>
      <c r="AL53" s="117"/>
      <c r="AM53" s="117"/>
      <c r="AN53" s="119"/>
      <c r="AO53" s="119"/>
      <c r="AP53" s="119"/>
      <c r="AQ53" s="119"/>
    </row>
    <row r="54" spans="3:45" ht="17.25" customHeight="1" x14ac:dyDescent="0.2">
      <c r="C54" s="164" t="s">
        <v>232</v>
      </c>
      <c r="D54" s="164"/>
      <c r="E54" s="164"/>
      <c r="F54" s="164"/>
      <c r="G54" s="164"/>
      <c r="H54" s="164"/>
      <c r="I54" s="164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7"/>
      <c r="AK54" s="117"/>
      <c r="AL54" s="117"/>
      <c r="AM54" s="117"/>
      <c r="AN54" s="119"/>
      <c r="AO54" s="119"/>
      <c r="AP54" s="119"/>
      <c r="AQ54" s="119"/>
    </row>
    <row r="55" spans="3:45" ht="17.25" customHeight="1" x14ac:dyDescent="0.2">
      <c r="C55" s="164"/>
      <c r="D55" s="164"/>
      <c r="E55" s="164"/>
      <c r="F55" s="164"/>
      <c r="G55" s="164"/>
      <c r="H55" s="164"/>
      <c r="I55" s="164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7"/>
      <c r="AK55" s="117"/>
      <c r="AL55" s="117"/>
      <c r="AM55" s="117"/>
      <c r="AN55" s="119"/>
      <c r="AO55" s="119"/>
      <c r="AP55" s="119"/>
      <c r="AQ55" s="119"/>
    </row>
    <row r="56" spans="3:45" ht="13.5" customHeight="1" x14ac:dyDescent="0.2">
      <c r="C56" s="47"/>
      <c r="D56" s="47"/>
      <c r="E56" s="47"/>
      <c r="F56" s="47"/>
      <c r="G56" s="47"/>
      <c r="H56" s="47"/>
      <c r="I56" s="4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</row>
    <row r="57" spans="3:45" ht="13.5" customHeight="1" x14ac:dyDescent="0.2">
      <c r="C57" s="47"/>
      <c r="D57" s="47"/>
      <c r="E57" s="47"/>
      <c r="F57" s="47"/>
      <c r="G57" s="47"/>
      <c r="H57" s="47"/>
      <c r="I57" s="4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</row>
    <row r="58" spans="3:45" ht="13.5" customHeight="1" x14ac:dyDescent="0.2">
      <c r="C58" s="105" t="s">
        <v>243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3:45" ht="13.5" customHeight="1" x14ac:dyDescent="0.2"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3:45" ht="13.5" customHeight="1" x14ac:dyDescent="0.2">
      <c r="C60" s="137" t="s">
        <v>67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49"/>
      <c r="AR60" s="49"/>
      <c r="AS60" s="49"/>
    </row>
    <row r="61" spans="3:45" ht="13.5" customHeight="1" x14ac:dyDescent="0.2"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49"/>
      <c r="AR61" s="49"/>
      <c r="AS61" s="49"/>
    </row>
    <row r="62" spans="3:45" ht="13.5" customHeight="1" x14ac:dyDescent="0.2">
      <c r="C62" s="137" t="s">
        <v>23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</row>
    <row r="63" spans="3:45" ht="13.5" customHeight="1" x14ac:dyDescent="0.2"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</row>
    <row r="64" spans="3:45" ht="13.5" customHeight="1" x14ac:dyDescent="0.2">
      <c r="C64" s="165" t="s">
        <v>357</v>
      </c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</row>
    <row r="65" spans="3:45" ht="13.5" customHeight="1" x14ac:dyDescent="0.2"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</row>
    <row r="66" spans="3:45" ht="13.5" customHeight="1" x14ac:dyDescent="0.2">
      <c r="C66" s="137" t="s">
        <v>14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</row>
    <row r="67" spans="3:45" ht="13.5" customHeight="1" x14ac:dyDescent="0.2"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</row>
    <row r="68" spans="3:45" ht="13.5" customHeight="1" x14ac:dyDescent="0.2">
      <c r="C68" s="137" t="s">
        <v>28</v>
      </c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</row>
    <row r="69" spans="3:45" ht="13.5" customHeight="1" x14ac:dyDescent="0.2"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3:45" x14ac:dyDescent="0.2">
      <c r="C70" s="105" t="s">
        <v>244</v>
      </c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</row>
    <row r="71" spans="3:45" x14ac:dyDescent="0.2"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</row>
  </sheetData>
  <mergeCells count="119">
    <mergeCell ref="AN46:AQ47"/>
    <mergeCell ref="AN48:AQ49"/>
    <mergeCell ref="AN50:AQ51"/>
    <mergeCell ref="AN52:AQ53"/>
    <mergeCell ref="AN54:AQ55"/>
    <mergeCell ref="AI12:AL13"/>
    <mergeCell ref="AM12:AN13"/>
    <mergeCell ref="AO12:AP13"/>
    <mergeCell ref="C12:V13"/>
    <mergeCell ref="AN38:AQ39"/>
    <mergeCell ref="AN40:AQ41"/>
    <mergeCell ref="AN42:AQ43"/>
    <mergeCell ref="AN44:AQ45"/>
    <mergeCell ref="V38:AI39"/>
    <mergeCell ref="AD17:AE18"/>
    <mergeCell ref="AC20:AC21"/>
    <mergeCell ref="AD20:AG21"/>
    <mergeCell ref="B17:C18"/>
    <mergeCell ref="I17:J18"/>
    <mergeCell ref="K17:O18"/>
    <mergeCell ref="P17:Q18"/>
    <mergeCell ref="D17:H18"/>
    <mergeCell ref="C26:J27"/>
    <mergeCell ref="K26:K27"/>
    <mergeCell ref="C2:K2"/>
    <mergeCell ref="C3:K6"/>
    <mergeCell ref="E8:AN10"/>
    <mergeCell ref="B15:C16"/>
    <mergeCell ref="D15:H16"/>
    <mergeCell ref="I15:J16"/>
    <mergeCell ref="K15:O16"/>
    <mergeCell ref="P15:Q16"/>
    <mergeCell ref="R15:V16"/>
    <mergeCell ref="W15:X16"/>
    <mergeCell ref="Y15:AC16"/>
    <mergeCell ref="AK15:AL16"/>
    <mergeCell ref="AM15:AQ16"/>
    <mergeCell ref="AD15:AE16"/>
    <mergeCell ref="AF15:AJ16"/>
    <mergeCell ref="L26:Q27"/>
    <mergeCell ref="R26:AP27"/>
    <mergeCell ref="R17:V18"/>
    <mergeCell ref="C23:J23"/>
    <mergeCell ref="K23:AP23"/>
    <mergeCell ref="C24:J25"/>
    <mergeCell ref="K24:AP25"/>
    <mergeCell ref="W17:X18"/>
    <mergeCell ref="AF17:AJ18"/>
    <mergeCell ref="C50:I51"/>
    <mergeCell ref="J50:R51"/>
    <mergeCell ref="S50:U51"/>
    <mergeCell ref="V50:AI51"/>
    <mergeCell ref="C48:I49"/>
    <mergeCell ref="J48:R49"/>
    <mergeCell ref="S48:U49"/>
    <mergeCell ref="V48:AI49"/>
    <mergeCell ref="AJ48:AM49"/>
    <mergeCell ref="AJ50:AM51"/>
    <mergeCell ref="C70:AG71"/>
    <mergeCell ref="C52:I53"/>
    <mergeCell ref="J52:R53"/>
    <mergeCell ref="S52:U53"/>
    <mergeCell ref="V52:AI53"/>
    <mergeCell ref="C58:AG59"/>
    <mergeCell ref="C60:AP61"/>
    <mergeCell ref="AJ52:AM53"/>
    <mergeCell ref="C62:AS63"/>
    <mergeCell ref="C66:AG67"/>
    <mergeCell ref="C68:AG69"/>
    <mergeCell ref="C54:I55"/>
    <mergeCell ref="J54:R55"/>
    <mergeCell ref="S54:U55"/>
    <mergeCell ref="V54:AI55"/>
    <mergeCell ref="AJ54:AM55"/>
    <mergeCell ref="C64:AG65"/>
    <mergeCell ref="C31:Q32"/>
    <mergeCell ref="Y17:AC18"/>
    <mergeCell ref="AK17:AL18"/>
    <mergeCell ref="AM17:AQ18"/>
    <mergeCell ref="AJ44:AM45"/>
    <mergeCell ref="AQ20:AQ21"/>
    <mergeCell ref="AH20:AH21"/>
    <mergeCell ref="AI20:AP21"/>
    <mergeCell ref="R36:AL36"/>
    <mergeCell ref="R31:AN32"/>
    <mergeCell ref="R33:AN34"/>
    <mergeCell ref="AC28:AP29"/>
    <mergeCell ref="C28:J29"/>
    <mergeCell ref="K28:M29"/>
    <mergeCell ref="N28:Y29"/>
    <mergeCell ref="Z28:AB29"/>
    <mergeCell ref="C33:J34"/>
    <mergeCell ref="C38:I39"/>
    <mergeCell ref="C42:I43"/>
    <mergeCell ref="J42:R43"/>
    <mergeCell ref="K33:Q34"/>
    <mergeCell ref="E20:N21"/>
    <mergeCell ref="O20:O21"/>
    <mergeCell ref="P20:AB21"/>
    <mergeCell ref="AJ46:AM47"/>
    <mergeCell ref="S38:U39"/>
    <mergeCell ref="C40:I41"/>
    <mergeCell ref="J40:R41"/>
    <mergeCell ref="S40:U41"/>
    <mergeCell ref="V40:AI41"/>
    <mergeCell ref="AJ38:AM39"/>
    <mergeCell ref="AJ40:AM41"/>
    <mergeCell ref="S44:U45"/>
    <mergeCell ref="V44:AI45"/>
    <mergeCell ref="S42:U43"/>
    <mergeCell ref="V42:AI43"/>
    <mergeCell ref="J38:R39"/>
    <mergeCell ref="C44:I45"/>
    <mergeCell ref="J44:R45"/>
    <mergeCell ref="C46:I47"/>
    <mergeCell ref="J46:R47"/>
    <mergeCell ref="S46:U47"/>
    <mergeCell ref="V46:AI47"/>
    <mergeCell ref="AJ42:AM43"/>
  </mergeCells>
  <phoneticPr fontId="5"/>
  <pageMargins left="0" right="0" top="0" bottom="0" header="0" footer="0"/>
  <pageSetup paperSize="9" scale="7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F98F-2B69-42FB-BDF9-065757EDB09C}">
  <sheetPr>
    <tabColor rgb="FF00B050"/>
  </sheetPr>
  <dimension ref="B1:L67"/>
  <sheetViews>
    <sheetView showGridLines="0" zoomScale="70" zoomScaleNormal="70" zoomScaleSheetLayoutView="55" workbookViewId="0">
      <pane ySplit="1" topLeftCell="A2" activePane="bottomLeft" state="frozenSplit"/>
      <selection activeCell="O20" sqref="O20"/>
      <selection pane="bottomLeft" activeCell="P38" sqref="P38"/>
    </sheetView>
  </sheetViews>
  <sheetFormatPr defaultColWidth="10" defaultRowHeight="19.2" customHeight="1" x14ac:dyDescent="0.2"/>
  <cols>
    <col min="1" max="1" width="0.3984375" style="208" customWidth="1"/>
    <col min="2" max="2" width="5.296875" style="212" customWidth="1"/>
    <col min="3" max="3" width="21.09765625" style="211" customWidth="1"/>
    <col min="4" max="4" width="16.796875" style="210" hidden="1" customWidth="1"/>
    <col min="5" max="5" width="13.5" style="209" customWidth="1"/>
    <col min="6" max="6" width="4.19921875" style="209" customWidth="1"/>
    <col min="7" max="7" width="2.796875" style="208" customWidth="1"/>
    <col min="8" max="8" width="5.296875" style="212" customWidth="1"/>
    <col min="9" max="9" width="21.09765625" style="211" customWidth="1"/>
    <col min="10" max="10" width="16.796875" style="210" hidden="1" customWidth="1"/>
    <col min="11" max="11" width="13.5" style="209" customWidth="1"/>
    <col min="12" max="12" width="4.19921875" style="209" customWidth="1"/>
    <col min="13" max="13" width="1.59765625" style="208" customWidth="1"/>
    <col min="14" max="16384" width="10" style="208"/>
  </cols>
  <sheetData>
    <row r="1" spans="2:12" s="261" customFormat="1" ht="31.8" x14ac:dyDescent="0.2">
      <c r="B1" s="262" t="s">
        <v>552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2:12" s="209" customFormat="1" ht="16.8" customHeight="1" x14ac:dyDescent="0.2">
      <c r="B2" s="259" t="s">
        <v>551</v>
      </c>
      <c r="C2" s="258" t="s">
        <v>550</v>
      </c>
      <c r="D2" s="257" t="s">
        <v>549</v>
      </c>
      <c r="E2" s="256" t="s">
        <v>548</v>
      </c>
      <c r="F2" s="256" t="s">
        <v>547</v>
      </c>
      <c r="G2" s="260"/>
      <c r="H2" s="259" t="s">
        <v>551</v>
      </c>
      <c r="I2" s="258" t="s">
        <v>550</v>
      </c>
      <c r="J2" s="257" t="s">
        <v>549</v>
      </c>
      <c r="K2" s="256" t="s">
        <v>548</v>
      </c>
      <c r="L2" s="256" t="s">
        <v>547</v>
      </c>
    </row>
    <row r="3" spans="2:12" s="209" customFormat="1" ht="16.95" customHeight="1" x14ac:dyDescent="0.2">
      <c r="B3" s="255" t="s">
        <v>546</v>
      </c>
      <c r="C3" s="254"/>
      <c r="D3" s="236"/>
      <c r="E3" s="235">
        <v>3</v>
      </c>
      <c r="F3" s="234">
        <v>14</v>
      </c>
      <c r="H3" s="238" t="s">
        <v>545</v>
      </c>
      <c r="I3" s="237"/>
      <c r="J3" s="236"/>
      <c r="K3" s="235">
        <v>9</v>
      </c>
      <c r="L3" s="234">
        <v>45</v>
      </c>
    </row>
    <row r="4" spans="2:12" s="209" customFormat="1" ht="16.95" customHeight="1" x14ac:dyDescent="0.2">
      <c r="B4" s="252">
        <v>1</v>
      </c>
      <c r="C4" s="233" t="s">
        <v>544</v>
      </c>
      <c r="D4" s="232" t="s">
        <v>543</v>
      </c>
      <c r="E4" s="231" t="s">
        <v>491</v>
      </c>
      <c r="F4" s="230">
        <v>4</v>
      </c>
      <c r="H4" s="224"/>
      <c r="I4" s="267" t="s">
        <v>542</v>
      </c>
      <c r="J4" s="232" t="s">
        <v>541</v>
      </c>
      <c r="K4" s="231" t="s">
        <v>437</v>
      </c>
      <c r="L4" s="230">
        <v>5</v>
      </c>
    </row>
    <row r="5" spans="2:12" s="209" customFormat="1" ht="16.95" customHeight="1" x14ac:dyDescent="0.2">
      <c r="B5" s="250">
        <v>2</v>
      </c>
      <c r="C5" s="217" t="s">
        <v>540</v>
      </c>
      <c r="D5" s="216" t="s">
        <v>539</v>
      </c>
      <c r="E5" s="215" t="s">
        <v>491</v>
      </c>
      <c r="F5" s="214">
        <v>4</v>
      </c>
      <c r="H5" s="223"/>
      <c r="I5" s="268" t="s">
        <v>303</v>
      </c>
      <c r="J5" s="221" t="s">
        <v>538</v>
      </c>
      <c r="K5" s="220" t="s">
        <v>537</v>
      </c>
      <c r="L5" s="219">
        <v>5</v>
      </c>
    </row>
    <row r="6" spans="2:12" s="209" customFormat="1" ht="16.95" customHeight="1" x14ac:dyDescent="0.2">
      <c r="H6" s="223"/>
      <c r="I6" s="268" t="s">
        <v>536</v>
      </c>
      <c r="J6" s="221" t="s">
        <v>535</v>
      </c>
      <c r="K6" s="220" t="s">
        <v>409</v>
      </c>
      <c r="L6" s="219">
        <v>5</v>
      </c>
    </row>
    <row r="7" spans="2:12" s="209" customFormat="1" ht="16.95" customHeight="1" x14ac:dyDescent="0.2">
      <c r="B7" s="255" t="s">
        <v>534</v>
      </c>
      <c r="C7" s="254"/>
      <c r="D7" s="236"/>
      <c r="E7" s="235">
        <v>6</v>
      </c>
      <c r="F7" s="234">
        <v>35</v>
      </c>
      <c r="H7" s="223">
        <v>1</v>
      </c>
      <c r="I7" s="222" t="s">
        <v>533</v>
      </c>
      <c r="J7" s="221" t="s">
        <v>532</v>
      </c>
      <c r="K7" s="220" t="s">
        <v>409</v>
      </c>
      <c r="L7" s="219">
        <v>4</v>
      </c>
    </row>
    <row r="8" spans="2:12" s="209" customFormat="1" ht="16.95" customHeight="1" x14ac:dyDescent="0.2">
      <c r="B8" s="252">
        <v>1</v>
      </c>
      <c r="C8" s="233" t="s">
        <v>531</v>
      </c>
      <c r="D8" s="232" t="s">
        <v>530</v>
      </c>
      <c r="E8" s="231" t="s">
        <v>465</v>
      </c>
      <c r="F8" s="230">
        <v>6</v>
      </c>
      <c r="H8" s="223">
        <v>2</v>
      </c>
      <c r="I8" s="222" t="s">
        <v>529</v>
      </c>
      <c r="J8" s="221" t="s">
        <v>528</v>
      </c>
      <c r="K8" s="220" t="s">
        <v>422</v>
      </c>
      <c r="L8" s="219">
        <v>6</v>
      </c>
    </row>
    <row r="9" spans="2:12" s="209" customFormat="1" ht="16.95" customHeight="1" x14ac:dyDescent="0.2">
      <c r="B9" s="253">
        <v>2</v>
      </c>
      <c r="C9" s="249" t="s">
        <v>527</v>
      </c>
      <c r="D9" s="248" t="s">
        <v>526</v>
      </c>
      <c r="E9" s="247" t="s">
        <v>449</v>
      </c>
      <c r="F9" s="246">
        <v>6</v>
      </c>
      <c r="H9" s="223">
        <v>3</v>
      </c>
      <c r="I9" s="222" t="s">
        <v>525</v>
      </c>
      <c r="J9" s="221" t="s">
        <v>524</v>
      </c>
      <c r="K9" s="220" t="s">
        <v>429</v>
      </c>
      <c r="L9" s="219">
        <v>5</v>
      </c>
    </row>
    <row r="10" spans="2:12" s="209" customFormat="1" ht="16.95" customHeight="1" x14ac:dyDescent="0.2">
      <c r="B10" s="251">
        <v>3</v>
      </c>
      <c r="C10" s="222" t="s">
        <v>523</v>
      </c>
      <c r="D10" s="221" t="s">
        <v>522</v>
      </c>
      <c r="E10" s="220" t="s">
        <v>521</v>
      </c>
      <c r="F10" s="219">
        <v>7</v>
      </c>
      <c r="H10" s="223">
        <v>4</v>
      </c>
      <c r="I10" s="249" t="s">
        <v>520</v>
      </c>
      <c r="J10" s="248" t="s">
        <v>519</v>
      </c>
      <c r="K10" s="247" t="s">
        <v>409</v>
      </c>
      <c r="L10" s="246">
        <v>5</v>
      </c>
    </row>
    <row r="11" spans="2:12" s="209" customFormat="1" ht="16.95" customHeight="1" x14ac:dyDescent="0.2">
      <c r="B11" s="251">
        <v>4</v>
      </c>
      <c r="C11" s="222" t="s">
        <v>518</v>
      </c>
      <c r="D11" s="221" t="s">
        <v>517</v>
      </c>
      <c r="E11" s="220" t="s">
        <v>394</v>
      </c>
      <c r="F11" s="219">
        <v>6</v>
      </c>
      <c r="H11" s="223">
        <v>5</v>
      </c>
      <c r="I11" s="222" t="s">
        <v>516</v>
      </c>
      <c r="J11" s="221" t="s">
        <v>515</v>
      </c>
      <c r="K11" s="220" t="s">
        <v>412</v>
      </c>
      <c r="L11" s="219">
        <v>6</v>
      </c>
    </row>
    <row r="12" spans="2:12" s="209" customFormat="1" ht="16.95" customHeight="1" x14ac:dyDescent="0.2">
      <c r="B12" s="251">
        <v>5</v>
      </c>
      <c r="C12" s="222" t="s">
        <v>514</v>
      </c>
      <c r="D12" s="221" t="s">
        <v>513</v>
      </c>
      <c r="E12" s="220" t="s">
        <v>403</v>
      </c>
      <c r="F12" s="219">
        <v>5</v>
      </c>
      <c r="H12" s="250">
        <v>6</v>
      </c>
      <c r="I12" s="217" t="s">
        <v>512</v>
      </c>
      <c r="J12" s="216" t="s">
        <v>511</v>
      </c>
      <c r="K12" s="215" t="s">
        <v>465</v>
      </c>
      <c r="L12" s="214">
        <v>4</v>
      </c>
    </row>
    <row r="13" spans="2:12" s="209" customFormat="1" ht="16.95" customHeight="1" x14ac:dyDescent="0.2">
      <c r="B13" s="250">
        <v>6</v>
      </c>
      <c r="C13" s="217" t="s">
        <v>510</v>
      </c>
      <c r="D13" s="216" t="s">
        <v>509</v>
      </c>
      <c r="E13" s="215" t="s">
        <v>465</v>
      </c>
      <c r="F13" s="214">
        <v>5</v>
      </c>
    </row>
    <row r="14" spans="2:12" s="209" customFormat="1" ht="16.95" customHeight="1" x14ac:dyDescent="0.2">
      <c r="C14" s="240"/>
      <c r="D14" s="239"/>
      <c r="H14" s="229" t="s">
        <v>508</v>
      </c>
      <c r="I14" s="228"/>
      <c r="J14" s="227"/>
      <c r="K14" s="226">
        <v>3</v>
      </c>
      <c r="L14" s="225">
        <v>13</v>
      </c>
    </row>
    <row r="15" spans="2:12" s="209" customFormat="1" ht="16.95" customHeight="1" x14ac:dyDescent="0.2">
      <c r="B15" s="238" t="s">
        <v>507</v>
      </c>
      <c r="C15" s="237"/>
      <c r="D15" s="236"/>
      <c r="E15" s="235">
        <v>16</v>
      </c>
      <c r="F15" s="234">
        <v>82</v>
      </c>
      <c r="H15" s="252"/>
      <c r="I15" s="267" t="s">
        <v>506</v>
      </c>
      <c r="J15" s="232" t="s">
        <v>505</v>
      </c>
      <c r="K15" s="231" t="s">
        <v>491</v>
      </c>
      <c r="L15" s="230">
        <v>5</v>
      </c>
    </row>
    <row r="16" spans="2:12" s="209" customFormat="1" ht="16.95" customHeight="1" x14ac:dyDescent="0.2">
      <c r="B16" s="224">
        <v>1</v>
      </c>
      <c r="C16" s="233" t="s">
        <v>504</v>
      </c>
      <c r="D16" s="232" t="s">
        <v>503</v>
      </c>
      <c r="E16" s="231" t="s">
        <v>397</v>
      </c>
      <c r="F16" s="230">
        <v>5</v>
      </c>
      <c r="H16" s="250">
        <v>1</v>
      </c>
      <c r="I16" s="217" t="s">
        <v>502</v>
      </c>
      <c r="J16" s="216" t="s">
        <v>501</v>
      </c>
      <c r="K16" s="215" t="s">
        <v>491</v>
      </c>
      <c r="L16" s="214">
        <v>4</v>
      </c>
    </row>
    <row r="17" spans="2:12" s="209" customFormat="1" ht="16.95" customHeight="1" x14ac:dyDescent="0.2">
      <c r="B17" s="223"/>
      <c r="C17" s="268" t="s">
        <v>500</v>
      </c>
      <c r="D17" s="221" t="s">
        <v>499</v>
      </c>
      <c r="E17" s="220" t="s">
        <v>270</v>
      </c>
      <c r="F17" s="219">
        <v>5</v>
      </c>
    </row>
    <row r="18" spans="2:12" s="209" customFormat="1" ht="16.95" customHeight="1" x14ac:dyDescent="0.2">
      <c r="B18" s="223">
        <v>2</v>
      </c>
      <c r="C18" s="222" t="s">
        <v>498</v>
      </c>
      <c r="D18" s="221" t="s">
        <v>497</v>
      </c>
      <c r="E18" s="220" t="s">
        <v>465</v>
      </c>
      <c r="F18" s="219">
        <v>5</v>
      </c>
      <c r="H18" s="229" t="s">
        <v>496</v>
      </c>
      <c r="I18" s="228"/>
      <c r="J18" s="227"/>
      <c r="K18" s="226">
        <v>4</v>
      </c>
      <c r="L18" s="225">
        <v>23</v>
      </c>
    </row>
    <row r="19" spans="2:12" s="209" customFormat="1" ht="16.95" customHeight="1" x14ac:dyDescent="0.2">
      <c r="B19" s="223">
        <v>3</v>
      </c>
      <c r="C19" s="222" t="s">
        <v>495</v>
      </c>
      <c r="D19" s="221" t="s">
        <v>494</v>
      </c>
      <c r="E19" s="220" t="s">
        <v>406</v>
      </c>
      <c r="F19" s="219">
        <v>4</v>
      </c>
      <c r="H19" s="252">
        <v>1</v>
      </c>
      <c r="I19" s="233" t="s">
        <v>493</v>
      </c>
      <c r="J19" s="232" t="s">
        <v>492</v>
      </c>
      <c r="K19" s="231" t="s">
        <v>491</v>
      </c>
      <c r="L19" s="230">
        <v>6</v>
      </c>
    </row>
    <row r="20" spans="2:12" s="209" customFormat="1" ht="16.95" customHeight="1" x14ac:dyDescent="0.2">
      <c r="B20" s="223">
        <v>4</v>
      </c>
      <c r="C20" s="222" t="s">
        <v>490</v>
      </c>
      <c r="D20" s="221" t="s">
        <v>489</v>
      </c>
      <c r="E20" s="220" t="s">
        <v>409</v>
      </c>
      <c r="F20" s="219">
        <v>4</v>
      </c>
      <c r="H20" s="251">
        <v>2</v>
      </c>
      <c r="I20" s="222" t="s">
        <v>488</v>
      </c>
      <c r="J20" s="221" t="s">
        <v>487</v>
      </c>
      <c r="K20" s="220" t="s">
        <v>270</v>
      </c>
      <c r="L20" s="219">
        <v>6</v>
      </c>
    </row>
    <row r="21" spans="2:12" s="209" customFormat="1" ht="16.95" customHeight="1" x14ac:dyDescent="0.2">
      <c r="B21" s="223">
        <v>5</v>
      </c>
      <c r="C21" s="222" t="s">
        <v>486</v>
      </c>
      <c r="D21" s="221" t="s">
        <v>485</v>
      </c>
      <c r="E21" s="220" t="s">
        <v>484</v>
      </c>
      <c r="F21" s="219">
        <v>4</v>
      </c>
      <c r="H21" s="251">
        <v>3</v>
      </c>
      <c r="I21" s="222" t="s">
        <v>483</v>
      </c>
      <c r="J21" s="221" t="s">
        <v>482</v>
      </c>
      <c r="K21" s="220" t="s">
        <v>449</v>
      </c>
      <c r="L21" s="219">
        <v>6</v>
      </c>
    </row>
    <row r="22" spans="2:12" s="209" customFormat="1" ht="16.95" customHeight="1" x14ac:dyDescent="0.2">
      <c r="B22" s="223">
        <v>6</v>
      </c>
      <c r="C22" s="222" t="s">
        <v>481</v>
      </c>
      <c r="D22" s="221" t="s">
        <v>480</v>
      </c>
      <c r="E22" s="220" t="s">
        <v>446</v>
      </c>
      <c r="F22" s="219">
        <v>5</v>
      </c>
      <c r="H22" s="250">
        <v>4</v>
      </c>
      <c r="I22" s="217" t="s">
        <v>479</v>
      </c>
      <c r="J22" s="216" t="s">
        <v>478</v>
      </c>
      <c r="K22" s="215" t="s">
        <v>397</v>
      </c>
      <c r="L22" s="214">
        <v>5</v>
      </c>
    </row>
    <row r="23" spans="2:12" s="209" customFormat="1" ht="16.95" customHeight="1" x14ac:dyDescent="0.2">
      <c r="B23" s="223"/>
      <c r="C23" s="268" t="s">
        <v>226</v>
      </c>
      <c r="D23" s="221" t="s">
        <v>477</v>
      </c>
      <c r="E23" s="220" t="s">
        <v>429</v>
      </c>
      <c r="F23" s="219">
        <v>6</v>
      </c>
    </row>
    <row r="24" spans="2:12" s="209" customFormat="1" ht="16.95" customHeight="1" x14ac:dyDescent="0.2">
      <c r="B24" s="223">
        <v>7</v>
      </c>
      <c r="C24" s="222" t="s">
        <v>476</v>
      </c>
      <c r="D24" s="221" t="s">
        <v>475</v>
      </c>
      <c r="E24" s="247" t="s">
        <v>429</v>
      </c>
      <c r="F24" s="219">
        <v>5</v>
      </c>
      <c r="H24" s="229" t="s">
        <v>474</v>
      </c>
      <c r="I24" s="228"/>
      <c r="J24" s="227"/>
      <c r="K24" s="226">
        <v>4</v>
      </c>
      <c r="L24" s="225">
        <v>19</v>
      </c>
    </row>
    <row r="25" spans="2:12" s="209" customFormat="1" ht="16.95" customHeight="1" x14ac:dyDescent="0.2">
      <c r="B25" s="223">
        <v>8</v>
      </c>
      <c r="C25" s="249" t="s">
        <v>473</v>
      </c>
      <c r="D25" s="248" t="s">
        <v>472</v>
      </c>
      <c r="E25" s="247" t="s">
        <v>270</v>
      </c>
      <c r="F25" s="246">
        <v>6</v>
      </c>
      <c r="H25" s="224">
        <v>1</v>
      </c>
      <c r="I25" s="233" t="s">
        <v>471</v>
      </c>
      <c r="J25" s="232" t="s">
        <v>470</v>
      </c>
      <c r="K25" s="231" t="s">
        <v>465</v>
      </c>
      <c r="L25" s="230">
        <v>4</v>
      </c>
    </row>
    <row r="26" spans="2:12" s="209" customFormat="1" ht="16.95" customHeight="1" x14ac:dyDescent="0.2">
      <c r="B26" s="223">
        <v>9</v>
      </c>
      <c r="C26" s="249" t="s">
        <v>468</v>
      </c>
      <c r="D26" s="248" t="s">
        <v>469</v>
      </c>
      <c r="E26" s="247" t="s">
        <v>468</v>
      </c>
      <c r="F26" s="246">
        <v>6</v>
      </c>
      <c r="H26" s="245">
        <v>2</v>
      </c>
      <c r="I26" s="244" t="s">
        <v>467</v>
      </c>
      <c r="J26" s="243" t="s">
        <v>466</v>
      </c>
      <c r="K26" s="242" t="s">
        <v>465</v>
      </c>
      <c r="L26" s="241">
        <v>4</v>
      </c>
    </row>
    <row r="27" spans="2:12" s="209" customFormat="1" ht="16.95" customHeight="1" x14ac:dyDescent="0.2">
      <c r="B27" s="223">
        <v>10</v>
      </c>
      <c r="C27" s="249" t="s">
        <v>464</v>
      </c>
      <c r="D27" s="248" t="s">
        <v>463</v>
      </c>
      <c r="E27" s="247" t="s">
        <v>437</v>
      </c>
      <c r="F27" s="246">
        <v>5</v>
      </c>
      <c r="H27" s="245">
        <v>3</v>
      </c>
      <c r="I27" s="244" t="s">
        <v>462</v>
      </c>
      <c r="J27" s="243" t="s">
        <v>461</v>
      </c>
      <c r="K27" s="242" t="s">
        <v>415</v>
      </c>
      <c r="L27" s="241">
        <v>5</v>
      </c>
    </row>
    <row r="28" spans="2:12" s="209" customFormat="1" ht="16.95" customHeight="1" x14ac:dyDescent="0.2">
      <c r="B28" s="223">
        <v>11</v>
      </c>
      <c r="C28" s="222" t="s">
        <v>460</v>
      </c>
      <c r="D28" s="221" t="s">
        <v>459</v>
      </c>
      <c r="E28" s="220" t="s">
        <v>446</v>
      </c>
      <c r="F28" s="219">
        <v>6</v>
      </c>
      <c r="H28" s="218">
        <v>4</v>
      </c>
      <c r="I28" s="217" t="s">
        <v>458</v>
      </c>
      <c r="J28" s="216" t="s">
        <v>457</v>
      </c>
      <c r="K28" s="215" t="s">
        <v>446</v>
      </c>
      <c r="L28" s="214">
        <v>6</v>
      </c>
    </row>
    <row r="29" spans="2:12" s="209" customFormat="1" ht="16.95" customHeight="1" x14ac:dyDescent="0.2">
      <c r="B29" s="223">
        <v>12</v>
      </c>
      <c r="C29" s="222" t="s">
        <v>456</v>
      </c>
      <c r="D29" s="221" t="s">
        <v>455</v>
      </c>
      <c r="E29" s="220" t="s">
        <v>403</v>
      </c>
      <c r="F29" s="219">
        <v>5</v>
      </c>
    </row>
    <row r="30" spans="2:12" s="209" customFormat="1" ht="16.95" customHeight="1" x14ac:dyDescent="0.2">
      <c r="B30" s="223">
        <v>13</v>
      </c>
      <c r="C30" s="222" t="s">
        <v>454</v>
      </c>
      <c r="D30" s="221" t="s">
        <v>453</v>
      </c>
      <c r="E30" s="220" t="s">
        <v>397</v>
      </c>
      <c r="F30" s="219">
        <v>5</v>
      </c>
      <c r="H30" s="229" t="s">
        <v>452</v>
      </c>
      <c r="I30" s="228"/>
      <c r="J30" s="227"/>
      <c r="K30" s="226">
        <v>3</v>
      </c>
      <c r="L30" s="225">
        <v>16</v>
      </c>
    </row>
    <row r="31" spans="2:12" s="209" customFormat="1" ht="16.95" customHeight="1" x14ac:dyDescent="0.2">
      <c r="B31" s="250">
        <v>14</v>
      </c>
      <c r="C31" s="217" t="s">
        <v>451</v>
      </c>
      <c r="D31" s="216" t="s">
        <v>450</v>
      </c>
      <c r="E31" s="215" t="s">
        <v>449</v>
      </c>
      <c r="F31" s="214">
        <v>6</v>
      </c>
      <c r="H31" s="224">
        <v>1</v>
      </c>
      <c r="I31" s="233" t="s">
        <v>448</v>
      </c>
      <c r="J31" s="232" t="s">
        <v>447</v>
      </c>
      <c r="K31" s="220" t="s">
        <v>446</v>
      </c>
      <c r="L31" s="230">
        <v>6</v>
      </c>
    </row>
    <row r="32" spans="2:12" s="209" customFormat="1" ht="16.95" customHeight="1" x14ac:dyDescent="0.2">
      <c r="C32" s="240"/>
      <c r="D32" s="239"/>
      <c r="H32" s="223">
        <v>2</v>
      </c>
      <c r="I32" s="222" t="s">
        <v>445</v>
      </c>
      <c r="J32" s="221" t="s">
        <v>444</v>
      </c>
      <c r="K32" s="220" t="s">
        <v>443</v>
      </c>
      <c r="L32" s="219">
        <v>5</v>
      </c>
    </row>
    <row r="33" spans="2:12" s="209" customFormat="1" ht="16.95" customHeight="1" x14ac:dyDescent="0.2">
      <c r="B33" s="238" t="s">
        <v>442</v>
      </c>
      <c r="C33" s="237"/>
      <c r="D33" s="236"/>
      <c r="E33" s="235">
        <v>14</v>
      </c>
      <c r="F33" s="234">
        <v>74</v>
      </c>
      <c r="H33" s="218">
        <v>3</v>
      </c>
      <c r="I33" s="217" t="s">
        <v>441</v>
      </c>
      <c r="J33" s="216" t="s">
        <v>440</v>
      </c>
      <c r="K33" s="215" t="s">
        <v>429</v>
      </c>
      <c r="L33" s="214">
        <v>5</v>
      </c>
    </row>
    <row r="34" spans="2:12" s="209" customFormat="1" ht="16.95" customHeight="1" x14ac:dyDescent="0.2">
      <c r="B34" s="224">
        <v>1</v>
      </c>
      <c r="C34" s="233" t="s">
        <v>439</v>
      </c>
      <c r="D34" s="232" t="s">
        <v>438</v>
      </c>
      <c r="E34" s="231" t="s">
        <v>437</v>
      </c>
      <c r="F34" s="230">
        <v>7</v>
      </c>
    </row>
    <row r="35" spans="2:12" s="209" customFormat="1" ht="16.95" customHeight="1" x14ac:dyDescent="0.2">
      <c r="B35" s="223"/>
      <c r="C35" s="269" t="s">
        <v>436</v>
      </c>
      <c r="D35" s="221" t="s">
        <v>435</v>
      </c>
      <c r="E35" s="220" t="s">
        <v>429</v>
      </c>
      <c r="F35" s="219">
        <v>4</v>
      </c>
      <c r="H35" s="229" t="s">
        <v>434</v>
      </c>
      <c r="I35" s="228"/>
      <c r="J35" s="227"/>
      <c r="K35" s="226">
        <v>4</v>
      </c>
      <c r="L35" s="225">
        <v>20</v>
      </c>
    </row>
    <row r="36" spans="2:12" s="209" customFormat="1" ht="16.95" customHeight="1" x14ac:dyDescent="0.2">
      <c r="B36" s="223"/>
      <c r="C36" s="268" t="s">
        <v>433</v>
      </c>
      <c r="D36" s="221" t="s">
        <v>432</v>
      </c>
      <c r="E36" s="220" t="s">
        <v>415</v>
      </c>
      <c r="F36" s="219">
        <v>5</v>
      </c>
      <c r="H36" s="224"/>
      <c r="I36" s="268" t="s">
        <v>431</v>
      </c>
      <c r="J36" s="221" t="s">
        <v>430</v>
      </c>
      <c r="K36" s="220" t="s">
        <v>429</v>
      </c>
      <c r="L36" s="219">
        <v>5</v>
      </c>
    </row>
    <row r="37" spans="2:12" s="209" customFormat="1" ht="16.95" customHeight="1" x14ac:dyDescent="0.2">
      <c r="B37" s="223">
        <v>2</v>
      </c>
      <c r="C37" s="222" t="s">
        <v>428</v>
      </c>
      <c r="D37" s="221" t="s">
        <v>427</v>
      </c>
      <c r="E37" s="220" t="s">
        <v>270</v>
      </c>
      <c r="F37" s="219">
        <v>6</v>
      </c>
      <c r="H37" s="223"/>
      <c r="I37" s="268" t="s">
        <v>426</v>
      </c>
      <c r="J37" s="221" t="s">
        <v>425</v>
      </c>
      <c r="K37" s="220" t="s">
        <v>412</v>
      </c>
      <c r="L37" s="219">
        <v>5</v>
      </c>
    </row>
    <row r="38" spans="2:12" s="209" customFormat="1" ht="16.95" customHeight="1" x14ac:dyDescent="0.2">
      <c r="B38" s="223"/>
      <c r="C38" s="268" t="s">
        <v>424</v>
      </c>
      <c r="D38" s="221" t="s">
        <v>423</v>
      </c>
      <c r="E38" s="220" t="s">
        <v>422</v>
      </c>
      <c r="F38" s="219">
        <v>6</v>
      </c>
      <c r="H38" s="223">
        <v>1</v>
      </c>
      <c r="I38" s="222" t="s">
        <v>421</v>
      </c>
      <c r="J38" s="221" t="s">
        <v>420</v>
      </c>
      <c r="K38" s="220" t="s">
        <v>412</v>
      </c>
      <c r="L38" s="219">
        <v>5</v>
      </c>
    </row>
    <row r="39" spans="2:12" s="209" customFormat="1" ht="16.95" customHeight="1" x14ac:dyDescent="0.2">
      <c r="B39" s="223">
        <v>3</v>
      </c>
      <c r="C39" s="222" t="s">
        <v>419</v>
      </c>
      <c r="D39" s="221" t="s">
        <v>418</v>
      </c>
      <c r="E39" s="220" t="s">
        <v>400</v>
      </c>
      <c r="F39" s="219">
        <v>5</v>
      </c>
      <c r="H39" s="218">
        <v>2</v>
      </c>
      <c r="I39" s="217" t="s">
        <v>417</v>
      </c>
      <c r="J39" s="216" t="s">
        <v>416</v>
      </c>
      <c r="K39" s="215" t="s">
        <v>415</v>
      </c>
      <c r="L39" s="214">
        <v>5</v>
      </c>
    </row>
    <row r="40" spans="2:12" s="209" customFormat="1" ht="16.95" customHeight="1" x14ac:dyDescent="0.2">
      <c r="B40" s="223">
        <v>4</v>
      </c>
      <c r="C40" s="222" t="s">
        <v>414</v>
      </c>
      <c r="D40" s="221" t="s">
        <v>413</v>
      </c>
      <c r="E40" s="220" t="s">
        <v>412</v>
      </c>
      <c r="F40" s="219">
        <v>6</v>
      </c>
    </row>
    <row r="41" spans="2:12" s="209" customFormat="1" ht="16.95" customHeight="1" x14ac:dyDescent="0.2">
      <c r="B41" s="223"/>
      <c r="C41" s="268" t="s">
        <v>411</v>
      </c>
      <c r="D41" s="221" t="s">
        <v>410</v>
      </c>
      <c r="E41" s="220" t="s">
        <v>409</v>
      </c>
      <c r="F41" s="219">
        <v>5</v>
      </c>
    </row>
    <row r="42" spans="2:12" s="209" customFormat="1" ht="16.95" customHeight="1" x14ac:dyDescent="0.2">
      <c r="B42" s="223">
        <v>5</v>
      </c>
      <c r="C42" s="222" t="s">
        <v>408</v>
      </c>
      <c r="D42" s="221" t="s">
        <v>407</v>
      </c>
      <c r="E42" s="220" t="s">
        <v>406</v>
      </c>
      <c r="F42" s="219">
        <v>4</v>
      </c>
    </row>
    <row r="43" spans="2:12" s="209" customFormat="1" ht="16.95" customHeight="1" x14ac:dyDescent="0.2">
      <c r="B43" s="223">
        <v>6</v>
      </c>
      <c r="C43" s="222" t="s">
        <v>405</v>
      </c>
      <c r="D43" s="221" t="s">
        <v>404</v>
      </c>
      <c r="E43" s="220" t="s">
        <v>403</v>
      </c>
      <c r="F43" s="219">
        <v>6</v>
      </c>
      <c r="H43" s="270"/>
      <c r="I43" s="264" t="s">
        <v>553</v>
      </c>
    </row>
    <row r="44" spans="2:12" s="209" customFormat="1" ht="16.95" customHeight="1" x14ac:dyDescent="0.2">
      <c r="B44" s="223">
        <v>7</v>
      </c>
      <c r="C44" s="222" t="s">
        <v>402</v>
      </c>
      <c r="D44" s="221" t="s">
        <v>401</v>
      </c>
      <c r="E44" s="220" t="s">
        <v>400</v>
      </c>
      <c r="F44" s="219">
        <v>4</v>
      </c>
    </row>
    <row r="45" spans="2:12" s="209" customFormat="1" ht="16.95" customHeight="1" x14ac:dyDescent="0.2">
      <c r="B45" s="223">
        <v>8</v>
      </c>
      <c r="C45" s="222" t="s">
        <v>399</v>
      </c>
      <c r="D45" s="221" t="s">
        <v>398</v>
      </c>
      <c r="E45" s="220" t="s">
        <v>397</v>
      </c>
      <c r="F45" s="219">
        <v>4</v>
      </c>
    </row>
    <row r="46" spans="2:12" s="209" customFormat="1" ht="16.95" customHeight="1" x14ac:dyDescent="0.2">
      <c r="B46" s="223">
        <v>9</v>
      </c>
      <c r="C46" s="222" t="s">
        <v>396</v>
      </c>
      <c r="D46" s="221" t="s">
        <v>395</v>
      </c>
      <c r="E46" s="220" t="s">
        <v>394</v>
      </c>
      <c r="F46" s="219">
        <v>5</v>
      </c>
      <c r="H46" s="212"/>
    </row>
    <row r="47" spans="2:12" s="209" customFormat="1" ht="16.95" customHeight="1" x14ac:dyDescent="0.2">
      <c r="B47" s="218">
        <v>10</v>
      </c>
      <c r="C47" s="217" t="s">
        <v>392</v>
      </c>
      <c r="D47" s="216" t="s">
        <v>393</v>
      </c>
      <c r="E47" s="215" t="s">
        <v>392</v>
      </c>
      <c r="F47" s="214">
        <v>7</v>
      </c>
      <c r="H47" s="212"/>
    </row>
    <row r="48" spans="2:12" s="209" customFormat="1" ht="16.8" customHeight="1" x14ac:dyDescent="0.2">
      <c r="H48" s="212"/>
      <c r="I48" s="211"/>
      <c r="J48" s="210"/>
    </row>
    <row r="49" spans="8:12" ht="16.8" customHeight="1" x14ac:dyDescent="0.2">
      <c r="H49" s="208"/>
      <c r="I49" s="208"/>
      <c r="J49" s="208"/>
      <c r="K49" s="208"/>
      <c r="L49" s="208"/>
    </row>
    <row r="50" spans="8:12" ht="16.8" customHeight="1" x14ac:dyDescent="0.2">
      <c r="H50" s="208"/>
      <c r="I50" s="208"/>
      <c r="J50" s="208"/>
      <c r="K50" s="213"/>
      <c r="L50" s="213"/>
    </row>
    <row r="51" spans="8:12" ht="16.8" customHeight="1" x14ac:dyDescent="0.2"/>
    <row r="52" spans="8:12" ht="16.8" customHeight="1" x14ac:dyDescent="0.2"/>
    <row r="53" spans="8:12" ht="16.8" customHeight="1" x14ac:dyDescent="0.2"/>
    <row r="54" spans="8:12" ht="16.8" customHeight="1" x14ac:dyDescent="0.2">
      <c r="H54" s="208"/>
    </row>
    <row r="55" spans="8:12" ht="16.8" customHeight="1" x14ac:dyDescent="0.2"/>
    <row r="56" spans="8:12" ht="16.8" customHeight="1" x14ac:dyDescent="0.2"/>
    <row r="57" spans="8:12" ht="16.8" customHeight="1" x14ac:dyDescent="0.2"/>
    <row r="58" spans="8:12" ht="16.8" customHeight="1" x14ac:dyDescent="0.2"/>
    <row r="59" spans="8:12" ht="13.95" customHeight="1" x14ac:dyDescent="0.2"/>
    <row r="60" spans="8:12" ht="13.95" customHeight="1" x14ac:dyDescent="0.2"/>
    <row r="61" spans="8:12" ht="13.95" customHeight="1" x14ac:dyDescent="0.2"/>
    <row r="62" spans="8:12" ht="13.95" customHeight="1" x14ac:dyDescent="0.2"/>
    <row r="63" spans="8:12" ht="13.95" customHeight="1" x14ac:dyDescent="0.2"/>
    <row r="64" spans="8:12" ht="13.95" customHeight="1" x14ac:dyDescent="0.2"/>
    <row r="65" ht="13.95" customHeight="1" x14ac:dyDescent="0.2"/>
    <row r="66" ht="13.95" customHeight="1" x14ac:dyDescent="0.2"/>
    <row r="67" ht="13.95" customHeight="1" x14ac:dyDescent="0.2"/>
  </sheetData>
  <mergeCells count="12">
    <mergeCell ref="H18:I18"/>
    <mergeCell ref="H24:I24"/>
    <mergeCell ref="H30:I30"/>
    <mergeCell ref="B33:C33"/>
    <mergeCell ref="H35:I35"/>
    <mergeCell ref="K50:L50"/>
    <mergeCell ref="B1:L1"/>
    <mergeCell ref="B3:C3"/>
    <mergeCell ref="H3:I3"/>
    <mergeCell ref="H14:I14"/>
    <mergeCell ref="B15:C15"/>
    <mergeCell ref="B7:C7"/>
  </mergeCells>
  <phoneticPr fontId="5"/>
  <printOptions horizontalCentered="1" verticalCentered="1"/>
  <pageMargins left="0.11811023622047245" right="0.11811023622047245" top="0.27559055118110237" bottom="0.23622047244094491" header="0.19685039370078741" footer="0.19685039370078741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01B1-992C-402B-98ED-659C2B9C94B0}">
  <sheetPr>
    <tabColor rgb="FF92D050"/>
    <pageSetUpPr fitToPage="1"/>
  </sheetPr>
  <dimension ref="C1:P50"/>
  <sheetViews>
    <sheetView showGridLines="0" view="pageBreakPreview" zoomScaleNormal="100" zoomScaleSheetLayoutView="100" workbookViewId="0">
      <selection activeCell="V33" sqref="V33"/>
    </sheetView>
  </sheetViews>
  <sheetFormatPr defaultColWidth="9" defaultRowHeight="15" x14ac:dyDescent="0.2"/>
  <cols>
    <col min="1" max="1" width="1.19921875" style="1" customWidth="1"/>
    <col min="2" max="2" width="4.09765625" style="1" customWidth="1"/>
    <col min="3" max="3" width="12.09765625" style="1" customWidth="1"/>
    <col min="4" max="4" width="8.5" style="1" customWidth="1"/>
    <col min="5" max="16" width="4.69921875" style="1" customWidth="1"/>
    <col min="17" max="17" width="3" style="1" customWidth="1"/>
    <col min="18" max="21" width="3.09765625" style="1" customWidth="1"/>
    <col min="22" max="16384" width="9" style="1"/>
  </cols>
  <sheetData>
    <row r="1" spans="3:16" ht="26.25" customHeight="1" x14ac:dyDescent="0.2">
      <c r="C1" s="67" t="s">
        <v>119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3:16" ht="24.9" customHeight="1" x14ac:dyDescent="0.2">
      <c r="C2" s="2" t="s">
        <v>96</v>
      </c>
    </row>
    <row r="3" spans="3:16" ht="11.25" customHeight="1" x14ac:dyDescent="0.2">
      <c r="K3" s="68"/>
      <c r="L3" s="68"/>
      <c r="M3" s="68"/>
      <c r="N3" s="68"/>
      <c r="O3" s="68"/>
      <c r="P3" s="3"/>
    </row>
    <row r="4" spans="3:16" ht="31.2" customHeight="1" thickBot="1" x14ac:dyDescent="0.25">
      <c r="H4" s="70" t="s">
        <v>97</v>
      </c>
      <c r="I4" s="70"/>
      <c r="J4" s="69"/>
      <c r="K4" s="69"/>
      <c r="L4" s="69"/>
      <c r="M4" s="69"/>
      <c r="N4" s="69"/>
      <c r="O4" s="69"/>
      <c r="P4" s="69"/>
    </row>
    <row r="5" spans="3:16" ht="9.9" customHeight="1" x14ac:dyDescent="0.2"/>
    <row r="6" spans="3:16" s="5" customFormat="1" ht="30" customHeight="1" thickBot="1" x14ac:dyDescent="0.25">
      <c r="C6" s="70" t="s">
        <v>98</v>
      </c>
      <c r="D6" s="70"/>
      <c r="E6" s="71"/>
      <c r="F6" s="71"/>
      <c r="G6" s="71"/>
      <c r="H6" s="71"/>
      <c r="I6" s="71"/>
      <c r="J6" s="72" t="s">
        <v>99</v>
      </c>
      <c r="K6" s="72"/>
      <c r="L6" s="69"/>
      <c r="M6" s="69"/>
      <c r="N6" s="69"/>
      <c r="O6" s="69"/>
      <c r="P6" s="69"/>
    </row>
    <row r="7" spans="3:16" ht="9.75" customHeight="1" x14ac:dyDescent="0.2">
      <c r="C7" s="6"/>
      <c r="D7" s="6"/>
      <c r="G7" s="3"/>
      <c r="H7" s="3"/>
      <c r="I7" s="3"/>
      <c r="J7" s="3"/>
      <c r="K7" s="3"/>
      <c r="L7" s="3"/>
      <c r="M7" s="3"/>
      <c r="N7" s="3"/>
      <c r="O7" s="3"/>
      <c r="P7" s="3"/>
    </row>
    <row r="8" spans="3:16" ht="30.75" customHeight="1" x14ac:dyDescent="0.2">
      <c r="C8" s="64" t="s">
        <v>100</v>
      </c>
      <c r="D8" s="7" t="s">
        <v>101</v>
      </c>
      <c r="E8" s="73" t="s">
        <v>120</v>
      </c>
      <c r="F8" s="74"/>
      <c r="G8" s="73" t="s">
        <v>102</v>
      </c>
      <c r="H8" s="74"/>
      <c r="I8" s="73" t="s">
        <v>103</v>
      </c>
      <c r="J8" s="74"/>
      <c r="K8" s="73" t="s">
        <v>122</v>
      </c>
      <c r="L8" s="74"/>
      <c r="M8" s="66" t="s">
        <v>104</v>
      </c>
      <c r="N8" s="66"/>
      <c r="O8" s="66" t="s">
        <v>121</v>
      </c>
      <c r="P8" s="66"/>
    </row>
    <row r="9" spans="3:16" ht="8.25" customHeight="1" x14ac:dyDescent="0.2">
      <c r="C9" s="4"/>
      <c r="D9" s="4"/>
      <c r="E9" s="4"/>
      <c r="F9" s="4"/>
      <c r="G9" s="4"/>
      <c r="H9" s="4"/>
      <c r="I9" s="4"/>
      <c r="J9" s="4"/>
    </row>
    <row r="10" spans="3:16" ht="25.5" customHeight="1" x14ac:dyDescent="0.2">
      <c r="C10" s="7" t="s">
        <v>6</v>
      </c>
      <c r="D10" s="73" t="s">
        <v>105</v>
      </c>
      <c r="E10" s="78"/>
      <c r="F10" s="78"/>
      <c r="G10" s="78"/>
      <c r="H10" s="74"/>
      <c r="I10" s="73" t="s">
        <v>8</v>
      </c>
      <c r="J10" s="74"/>
      <c r="K10" s="93" t="s">
        <v>106</v>
      </c>
      <c r="L10" s="94"/>
      <c r="M10" s="73" t="s">
        <v>107</v>
      </c>
      <c r="N10" s="74"/>
      <c r="O10" s="66" t="s">
        <v>108</v>
      </c>
      <c r="P10" s="66"/>
    </row>
    <row r="11" spans="3:16" ht="25.5" customHeight="1" x14ac:dyDescent="0.2">
      <c r="C11" s="7" t="s">
        <v>109</v>
      </c>
      <c r="D11" s="73"/>
      <c r="E11" s="78"/>
      <c r="F11" s="78"/>
      <c r="G11" s="78"/>
      <c r="H11" s="74"/>
      <c r="I11" s="73"/>
      <c r="J11" s="74"/>
      <c r="K11" s="73"/>
      <c r="L11" s="74"/>
      <c r="M11" s="66"/>
      <c r="N11" s="66"/>
      <c r="O11" s="66"/>
      <c r="P11" s="66"/>
    </row>
    <row r="12" spans="3:16" ht="25.5" customHeight="1" x14ac:dyDescent="0.2">
      <c r="C12" s="7" t="s">
        <v>110</v>
      </c>
      <c r="D12" s="73"/>
      <c r="E12" s="78"/>
      <c r="F12" s="78"/>
      <c r="G12" s="78"/>
      <c r="H12" s="74"/>
      <c r="I12" s="73"/>
      <c r="J12" s="74"/>
      <c r="K12" s="73"/>
      <c r="L12" s="74"/>
      <c r="M12" s="66"/>
      <c r="N12" s="66"/>
      <c r="O12" s="66"/>
      <c r="P12" s="66"/>
    </row>
    <row r="13" spans="3:16" ht="25.5" customHeight="1" x14ac:dyDescent="0.2">
      <c r="C13" s="7">
        <v>3</v>
      </c>
      <c r="D13" s="73"/>
      <c r="E13" s="78"/>
      <c r="F13" s="78"/>
      <c r="G13" s="78"/>
      <c r="H13" s="74"/>
      <c r="I13" s="73"/>
      <c r="J13" s="74"/>
      <c r="K13" s="73"/>
      <c r="L13" s="74"/>
      <c r="M13" s="66"/>
      <c r="N13" s="66"/>
      <c r="O13" s="66"/>
      <c r="P13" s="66"/>
    </row>
    <row r="14" spans="3:16" ht="24.75" customHeight="1" x14ac:dyDescent="0.2">
      <c r="C14" s="7">
        <v>4</v>
      </c>
      <c r="D14" s="73"/>
      <c r="E14" s="78"/>
      <c r="F14" s="78"/>
      <c r="G14" s="78"/>
      <c r="H14" s="74"/>
      <c r="I14" s="73"/>
      <c r="J14" s="74"/>
      <c r="K14" s="73"/>
      <c r="L14" s="74"/>
      <c r="M14" s="66"/>
      <c r="N14" s="66"/>
      <c r="O14" s="66"/>
      <c r="P14" s="66"/>
    </row>
    <row r="15" spans="3:16" ht="24.75" customHeight="1" x14ac:dyDescent="0.2">
      <c r="C15" s="7">
        <v>5</v>
      </c>
      <c r="D15" s="73"/>
      <c r="E15" s="78"/>
      <c r="F15" s="78"/>
      <c r="G15" s="78"/>
      <c r="H15" s="74"/>
      <c r="I15" s="73"/>
      <c r="J15" s="74"/>
      <c r="K15" s="73"/>
      <c r="L15" s="74"/>
      <c r="M15" s="66"/>
      <c r="N15" s="66"/>
      <c r="O15" s="66"/>
      <c r="P15" s="66"/>
    </row>
    <row r="16" spans="3:16" ht="24.75" customHeight="1" x14ac:dyDescent="0.2">
      <c r="C16" s="7">
        <v>6</v>
      </c>
      <c r="D16" s="73"/>
      <c r="E16" s="78"/>
      <c r="F16" s="78"/>
      <c r="G16" s="78"/>
      <c r="H16" s="74"/>
      <c r="I16" s="73"/>
      <c r="J16" s="74"/>
      <c r="K16" s="73"/>
      <c r="L16" s="74"/>
      <c r="M16" s="66"/>
      <c r="N16" s="66"/>
      <c r="O16" s="66"/>
      <c r="P16" s="66"/>
    </row>
    <row r="17" spans="3:16" ht="24.75" customHeight="1" x14ac:dyDescent="0.2">
      <c r="C17" s="7">
        <v>7</v>
      </c>
      <c r="D17" s="73"/>
      <c r="E17" s="78"/>
      <c r="F17" s="78"/>
      <c r="G17" s="78"/>
      <c r="H17" s="74"/>
      <c r="I17" s="73"/>
      <c r="J17" s="74"/>
      <c r="K17" s="73"/>
      <c r="L17" s="74"/>
      <c r="M17" s="66"/>
      <c r="N17" s="66"/>
      <c r="O17" s="66"/>
      <c r="P17" s="66"/>
    </row>
    <row r="18" spans="3:16" ht="8.25" customHeight="1" x14ac:dyDescent="0.2"/>
    <row r="19" spans="3:16" ht="30" customHeight="1" x14ac:dyDescent="0.2">
      <c r="C19" s="8" t="s">
        <v>111</v>
      </c>
      <c r="D19" s="8"/>
    </row>
    <row r="20" spans="3:16" ht="18.75" customHeight="1" x14ac:dyDescent="0.2"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3:16" ht="18.75" customHeight="1" x14ac:dyDescent="0.2"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9"/>
    </row>
    <row r="22" spans="3:16" ht="18.75" customHeight="1" x14ac:dyDescent="0.2"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9"/>
    </row>
    <row r="23" spans="3:16" ht="18.75" customHeight="1" x14ac:dyDescent="0.2"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9"/>
    </row>
    <row r="24" spans="3:16" ht="18.75" customHeight="1" x14ac:dyDescent="0.2"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9"/>
    </row>
    <row r="25" spans="3:16" ht="18.75" customHeight="1" x14ac:dyDescent="0.2"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9"/>
    </row>
    <row r="26" spans="3:16" ht="18" customHeight="1" x14ac:dyDescent="0.2"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9"/>
    </row>
    <row r="27" spans="3:16" ht="18.75" customHeight="1" x14ac:dyDescent="0.2"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</row>
    <row r="28" spans="3:16" ht="17.25" customHeight="1" x14ac:dyDescent="0.2"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9"/>
    </row>
    <row r="29" spans="3:16" ht="18.75" customHeight="1" x14ac:dyDescent="0.2"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/>
    </row>
    <row r="30" spans="3:16" ht="18" customHeight="1" x14ac:dyDescent="0.2"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</row>
    <row r="31" spans="3:16" ht="36" customHeight="1" x14ac:dyDescent="0.2">
      <c r="C31" s="90" t="s">
        <v>112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</row>
    <row r="32" spans="3:16" ht="22.5" customHeight="1" x14ac:dyDescent="0.2">
      <c r="C32" s="8" t="s">
        <v>113</v>
      </c>
      <c r="D32" s="9"/>
      <c r="E32" s="9"/>
      <c r="F32" s="9"/>
    </row>
    <row r="33" spans="3:16" ht="20.25" customHeight="1" x14ac:dyDescent="0.2">
      <c r="C33" s="1" t="s">
        <v>114</v>
      </c>
    </row>
    <row r="34" spans="3:16" ht="24.9" customHeight="1" x14ac:dyDescent="0.2">
      <c r="C34" s="80" t="s">
        <v>115</v>
      </c>
      <c r="D34" s="81"/>
      <c r="E34" s="81"/>
      <c r="F34" s="81"/>
      <c r="G34" s="82"/>
      <c r="H34" s="73"/>
      <c r="I34" s="78"/>
      <c r="J34" s="78"/>
      <c r="K34" s="78"/>
      <c r="L34" s="78"/>
      <c r="M34" s="78"/>
      <c r="N34" s="78"/>
      <c r="O34" s="78"/>
      <c r="P34" s="74"/>
    </row>
    <row r="36" spans="3:16" ht="20.100000000000001" customHeight="1" x14ac:dyDescent="0.2">
      <c r="F36" s="73" t="s">
        <v>116</v>
      </c>
      <c r="G36" s="74"/>
      <c r="H36" s="10"/>
      <c r="I36" s="73" t="s">
        <v>117</v>
      </c>
      <c r="J36" s="74"/>
    </row>
    <row r="37" spans="3:16" ht="12" customHeight="1" x14ac:dyDescent="0.2"/>
    <row r="38" spans="3:16" ht="19.5" customHeight="1" x14ac:dyDescent="0.2">
      <c r="C38" s="83" t="s">
        <v>246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</row>
    <row r="39" spans="3:16" ht="18.75" customHeight="1" x14ac:dyDescent="0.2">
      <c r="C39" s="70" t="s">
        <v>118</v>
      </c>
      <c r="D39" s="70"/>
      <c r="E39" s="79" t="s">
        <v>124</v>
      </c>
      <c r="F39" s="79"/>
      <c r="G39" s="79"/>
      <c r="H39" s="79"/>
      <c r="I39" s="79"/>
      <c r="J39" s="70" t="s">
        <v>123</v>
      </c>
      <c r="K39" s="70"/>
      <c r="L39" s="50" t="s">
        <v>231</v>
      </c>
      <c r="N39" s="50"/>
    </row>
    <row r="40" spans="3:16" ht="18" customHeight="1" x14ac:dyDescent="0.2"/>
    <row r="41" spans="3:16" ht="9.9" customHeight="1" x14ac:dyDescent="0.2"/>
    <row r="42" spans="3:16" ht="9.9" customHeight="1" x14ac:dyDescent="0.2"/>
    <row r="43" spans="3:16" ht="9.9" customHeight="1" x14ac:dyDescent="0.2"/>
    <row r="44" spans="3:16" ht="9.9" customHeight="1" x14ac:dyDescent="0.2"/>
    <row r="45" spans="3:16" ht="9.9" customHeight="1" x14ac:dyDescent="0.2"/>
    <row r="46" spans="3:16" ht="9.9" customHeight="1" x14ac:dyDescent="0.2"/>
    <row r="47" spans="3:16" ht="9.9" customHeight="1" x14ac:dyDescent="0.2"/>
    <row r="48" spans="3:16" ht="9.9" customHeight="1" x14ac:dyDescent="0.2"/>
    <row r="49" ht="9.9" customHeight="1" x14ac:dyDescent="0.2"/>
    <row r="50" ht="9.9" customHeight="1" x14ac:dyDescent="0.2"/>
  </sheetData>
  <mergeCells count="74">
    <mergeCell ref="C31:P31"/>
    <mergeCell ref="D14:H14"/>
    <mergeCell ref="M10:N10"/>
    <mergeCell ref="M11:N11"/>
    <mergeCell ref="M12:N12"/>
    <mergeCell ref="M13:N13"/>
    <mergeCell ref="K10:L10"/>
    <mergeCell ref="I10:J10"/>
    <mergeCell ref="D10:H10"/>
    <mergeCell ref="D11:H11"/>
    <mergeCell ref="D12:H12"/>
    <mergeCell ref="D13:H13"/>
    <mergeCell ref="C26:P26"/>
    <mergeCell ref="C27:P27"/>
    <mergeCell ref="C28:P28"/>
    <mergeCell ref="C29:P29"/>
    <mergeCell ref="C30:P30"/>
    <mergeCell ref="C21:P21"/>
    <mergeCell ref="C22:P22"/>
    <mergeCell ref="C23:P23"/>
    <mergeCell ref="C24:P24"/>
    <mergeCell ref="C25:P25"/>
    <mergeCell ref="C39:D39"/>
    <mergeCell ref="E39:I39"/>
    <mergeCell ref="J39:K39"/>
    <mergeCell ref="C34:G34"/>
    <mergeCell ref="H34:P34"/>
    <mergeCell ref="F36:G36"/>
    <mergeCell ref="I36:J36"/>
    <mergeCell ref="C38:O38"/>
    <mergeCell ref="O17:P17"/>
    <mergeCell ref="C20:P20"/>
    <mergeCell ref="D17:H17"/>
    <mergeCell ref="I15:J15"/>
    <mergeCell ref="K15:L15"/>
    <mergeCell ref="O15:P15"/>
    <mergeCell ref="I16:J16"/>
    <mergeCell ref="K16:L16"/>
    <mergeCell ref="O16:P16"/>
    <mergeCell ref="M16:N16"/>
    <mergeCell ref="M17:N17"/>
    <mergeCell ref="D15:H15"/>
    <mergeCell ref="D16:H16"/>
    <mergeCell ref="I17:J17"/>
    <mergeCell ref="K17:L17"/>
    <mergeCell ref="M15:N15"/>
    <mergeCell ref="O13:P13"/>
    <mergeCell ref="I14:J14"/>
    <mergeCell ref="K14:L14"/>
    <mergeCell ref="O14:P14"/>
    <mergeCell ref="I11:J11"/>
    <mergeCell ref="K11:L11"/>
    <mergeCell ref="O11:P11"/>
    <mergeCell ref="I12:J12"/>
    <mergeCell ref="K12:L12"/>
    <mergeCell ref="O12:P12"/>
    <mergeCell ref="I13:J13"/>
    <mergeCell ref="K13:L13"/>
    <mergeCell ref="M14:N14"/>
    <mergeCell ref="O10:P10"/>
    <mergeCell ref="C1:P1"/>
    <mergeCell ref="K3:O3"/>
    <mergeCell ref="J4:P4"/>
    <mergeCell ref="C6:D6"/>
    <mergeCell ref="E6:I6"/>
    <mergeCell ref="J6:K6"/>
    <mergeCell ref="L6:P6"/>
    <mergeCell ref="H4:I4"/>
    <mergeCell ref="E8:F8"/>
    <mergeCell ref="G8:H8"/>
    <mergeCell ref="I8:J8"/>
    <mergeCell ref="K8:L8"/>
    <mergeCell ref="O8:P8"/>
    <mergeCell ref="M8:N8"/>
  </mergeCells>
  <phoneticPr fontId="5"/>
  <pageMargins left="0" right="0" top="0" bottom="0" header="0" footer="0.11811023622047245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①第30回　東京都　開催要項  </vt:lpstr>
      <vt:lpstr>②2026年度関東大会シード保有チーム1</vt:lpstr>
      <vt:lpstr>③第30回　東京都大会申込書</vt:lpstr>
      <vt:lpstr>成績順位表</vt:lpstr>
      <vt:lpstr>④コラボチーム申請書 (2026年)</vt:lpstr>
      <vt:lpstr>'①第30回　東京都　開催要項  '!Print_Area</vt:lpstr>
      <vt:lpstr>②2026年度関東大会シード保有チーム1!Print_Area</vt:lpstr>
      <vt:lpstr>'③第30回　東京都大会申込書'!Print_Area</vt:lpstr>
      <vt:lpstr>'④コラボチーム申請書 (2026年)'!Print_Area</vt:lpstr>
      <vt:lpstr>成績順位表!Print_Area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松田久道</dc:creator>
  <cp:lastModifiedBy>hiraiwa TBA</cp:lastModifiedBy>
  <cp:lastPrinted>2026-06-01T05:45:46Z</cp:lastPrinted>
  <dcterms:created xsi:type="dcterms:W3CDTF">2013-10-25T04:35:50Z</dcterms:created>
  <dcterms:modified xsi:type="dcterms:W3CDTF">2026-06-01T06:23:47Z</dcterms:modified>
</cp:coreProperties>
</file>